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90" windowHeight="9750" activeTab="0"/>
  </bookViews>
  <sheets>
    <sheet name="日四技" sheetId="1" r:id="rId1"/>
    <sheet name="進二技" sheetId="2" r:id="rId2"/>
    <sheet name="進二專" sheetId="3" r:id="rId3"/>
  </sheets>
  <definedNames>
    <definedName name="_xlnm.Print_Area" localSheetId="0">'日四技'!$A$1:$AB$58</definedName>
  </definedNames>
  <calcPr fullCalcOnLoad="1"/>
</workbook>
</file>

<file path=xl/sharedStrings.xml><?xml version="1.0" encoding="utf-8"?>
<sst xmlns="http://schemas.openxmlformats.org/spreadsheetml/2006/main" count="383" uniqueCount="238">
  <si>
    <t>科目</t>
  </si>
  <si>
    <t>學分</t>
  </si>
  <si>
    <t>時數</t>
  </si>
  <si>
    <t>安全教育</t>
  </si>
  <si>
    <t>科目類別</t>
  </si>
  <si>
    <t>第一學年</t>
  </si>
  <si>
    <t>第二學年</t>
  </si>
  <si>
    <t>第三學年</t>
  </si>
  <si>
    <t>第四學年</t>
  </si>
  <si>
    <t>小計</t>
  </si>
  <si>
    <t>上</t>
  </si>
  <si>
    <t>下</t>
  </si>
  <si>
    <t>核心通識</t>
  </si>
  <si>
    <t>文學賞析與習作</t>
  </si>
  <si>
    <t>中國語文能力表達</t>
  </si>
  <si>
    <r>
      <t>英文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</si>
  <si>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英文（二）</t>
  </si>
  <si>
    <r>
      <t>體育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</si>
  <si>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博雅通識</t>
  </si>
  <si>
    <t>院共同必選修</t>
  </si>
  <si>
    <t>必修小計</t>
  </si>
  <si>
    <t>系專業選修</t>
  </si>
  <si>
    <t>三、系所基本要求：</t>
  </si>
  <si>
    <r>
      <t xml:space="preserve">    3</t>
    </r>
    <r>
      <rPr>
        <sz val="10"/>
        <rFont val="標楷體"/>
        <family val="4"/>
      </rPr>
      <t>、證照門檻：需取得</t>
    </r>
    <r>
      <rPr>
        <sz val="10"/>
        <rFont val="Arial"/>
        <family val="2"/>
      </rPr>
      <t>CPR</t>
    </r>
    <r>
      <rPr>
        <sz val="10"/>
        <rFont val="標楷體"/>
        <family val="4"/>
      </rPr>
      <t>證照，同時建議取得合格保母證照。</t>
    </r>
  </si>
  <si>
    <r>
      <t xml:space="preserve">    5</t>
    </r>
    <r>
      <rPr>
        <sz val="10"/>
        <rFont val="細明體"/>
        <family val="3"/>
      </rPr>
      <t>、</t>
    </r>
    <r>
      <rPr>
        <sz val="10"/>
        <rFont val="標楷體"/>
        <family val="4"/>
      </rPr>
      <t>專題門檻：需完成專題製作與相關成果發表。</t>
    </r>
  </si>
  <si>
    <r>
      <t xml:space="preserve">  6、</t>
    </r>
    <r>
      <rPr>
        <sz val="10"/>
        <rFont val="標楷體"/>
        <family val="4"/>
      </rPr>
      <t>服務門檻：需參與志工服務四十小時以上，並獲得服務證明。</t>
    </r>
  </si>
  <si>
    <t>一、校基本要求：</t>
  </si>
  <si>
    <t>勞作教育</t>
  </si>
  <si>
    <t>專業倫理</t>
  </si>
  <si>
    <r>
      <t>畢業最低學分</t>
    </r>
    <r>
      <rPr>
        <sz val="10"/>
        <rFont val="Arial"/>
        <family val="2"/>
      </rPr>
      <t>/</t>
    </r>
    <r>
      <rPr>
        <sz val="10"/>
        <rFont val="標楷體"/>
        <family val="4"/>
      </rPr>
      <t>學時</t>
    </r>
  </si>
  <si>
    <t>共同選修</t>
  </si>
  <si>
    <t>備註：</t>
  </si>
  <si>
    <r>
      <rPr>
        <sz val="12"/>
        <rFont val="標楷體"/>
        <family val="4"/>
      </rPr>
      <t>科目類別</t>
    </r>
  </si>
  <si>
    <r>
      <rPr>
        <sz val="13"/>
        <rFont val="標楷體"/>
        <family val="4"/>
      </rPr>
      <t>第一學年</t>
    </r>
  </si>
  <si>
    <r>
      <rPr>
        <sz val="13"/>
        <rFont val="標楷體"/>
        <family val="4"/>
      </rPr>
      <t>第二學年</t>
    </r>
  </si>
  <si>
    <r>
      <rPr>
        <sz val="13"/>
        <rFont val="標楷體"/>
        <family val="4"/>
      </rPr>
      <t>小計</t>
    </r>
  </si>
  <si>
    <r>
      <rPr>
        <sz val="13"/>
        <rFont val="標楷體"/>
        <family val="4"/>
      </rPr>
      <t>上</t>
    </r>
  </si>
  <si>
    <r>
      <rPr>
        <sz val="13"/>
        <rFont val="標楷體"/>
        <family val="4"/>
      </rPr>
      <t>下</t>
    </r>
  </si>
  <si>
    <r>
      <rPr>
        <sz val="13"/>
        <rFont val="標楷體"/>
        <family val="4"/>
      </rPr>
      <t>科目</t>
    </r>
  </si>
  <si>
    <r>
      <rPr>
        <sz val="13"/>
        <rFont val="標楷體"/>
        <family val="4"/>
      </rPr>
      <t>學分</t>
    </r>
  </si>
  <si>
    <r>
      <rPr>
        <sz val="13"/>
        <rFont val="標楷體"/>
        <family val="4"/>
      </rPr>
      <t>時數</t>
    </r>
  </si>
  <si>
    <r>
      <rPr>
        <sz val="13"/>
        <rFont val="標楷體"/>
        <family val="4"/>
      </rPr>
      <t>科目</t>
    </r>
  </si>
  <si>
    <r>
      <rPr>
        <sz val="13"/>
        <rFont val="標楷體"/>
        <family val="4"/>
      </rPr>
      <t>小計</t>
    </r>
  </si>
  <si>
    <r>
      <rPr>
        <sz val="13"/>
        <rFont val="標楷體"/>
        <family val="4"/>
      </rPr>
      <t>專業必修</t>
    </r>
  </si>
  <si>
    <r>
      <rPr>
        <sz val="13"/>
        <rFont val="標楷體"/>
        <family val="4"/>
      </rPr>
      <t>必修小計</t>
    </r>
  </si>
  <si>
    <r>
      <rPr>
        <sz val="13"/>
        <rFont val="標楷體"/>
        <family val="4"/>
      </rPr>
      <t>專業選修</t>
    </r>
  </si>
  <si>
    <r>
      <rPr>
        <sz val="13"/>
        <rFont val="標楷體"/>
        <family val="4"/>
      </rPr>
      <t>選修小計</t>
    </r>
  </si>
  <si>
    <r>
      <rPr>
        <sz val="13"/>
        <rFont val="標楷體"/>
        <family val="4"/>
      </rPr>
      <t>該學期預計開課學分</t>
    </r>
    <r>
      <rPr>
        <sz val="13"/>
        <rFont val="Arial"/>
        <family val="2"/>
      </rPr>
      <t>/</t>
    </r>
    <r>
      <rPr>
        <sz val="13"/>
        <rFont val="標楷體"/>
        <family val="4"/>
      </rPr>
      <t>學時</t>
    </r>
  </si>
  <si>
    <r>
      <rPr>
        <sz val="13"/>
        <rFont val="標楷體"/>
        <family val="4"/>
      </rPr>
      <t>備註：</t>
    </r>
  </si>
  <si>
    <r>
      <rPr>
        <sz val="13"/>
        <rFont val="標楷體"/>
        <family val="4"/>
      </rPr>
      <t>二、學院基本要求：無</t>
    </r>
  </si>
  <si>
    <r>
      <rPr>
        <sz val="13"/>
        <rFont val="標楷體"/>
        <family val="4"/>
      </rPr>
      <t>三、系所基本要求：</t>
    </r>
  </si>
  <si>
    <r>
      <t xml:space="preserve">    2.</t>
    </r>
    <r>
      <rPr>
        <sz val="13"/>
        <rFont val="標楷體"/>
        <family val="4"/>
      </rPr>
      <t>各年級各學期修習學分數規定：</t>
    </r>
    <r>
      <rPr>
        <sz val="13"/>
        <rFont val="Arial"/>
        <family val="2"/>
      </rPr>
      <t>(1)</t>
    </r>
    <r>
      <rPr>
        <sz val="13"/>
        <rFont val="標楷體"/>
        <family val="4"/>
      </rPr>
      <t>一年級：</t>
    </r>
    <r>
      <rPr>
        <sz val="13"/>
        <rFont val="Arial"/>
        <family val="2"/>
      </rPr>
      <t>9~21</t>
    </r>
    <r>
      <rPr>
        <sz val="13"/>
        <rFont val="標楷體"/>
        <family val="4"/>
      </rPr>
      <t>學分。</t>
    </r>
    <r>
      <rPr>
        <sz val="13"/>
        <rFont val="Arial"/>
        <family val="2"/>
      </rPr>
      <t>(2)</t>
    </r>
    <r>
      <rPr>
        <sz val="13"/>
        <rFont val="標楷體"/>
        <family val="4"/>
      </rPr>
      <t>二年級上學期：</t>
    </r>
    <r>
      <rPr>
        <sz val="13"/>
        <rFont val="Arial"/>
        <family val="2"/>
      </rPr>
      <t>9~21</t>
    </r>
    <r>
      <rPr>
        <sz val="13"/>
        <rFont val="標楷體"/>
        <family val="4"/>
      </rPr>
      <t>學分。</t>
    </r>
    <r>
      <rPr>
        <sz val="13"/>
        <rFont val="Arial"/>
        <family val="2"/>
      </rPr>
      <t>(3)</t>
    </r>
    <r>
      <rPr>
        <sz val="13"/>
        <rFont val="標楷體"/>
        <family val="4"/>
      </rPr>
      <t>二年級下學期：</t>
    </r>
    <r>
      <rPr>
        <sz val="13"/>
        <rFont val="Arial"/>
        <family val="2"/>
      </rPr>
      <t>0~21</t>
    </r>
    <r>
      <rPr>
        <sz val="13"/>
        <rFont val="標楷體"/>
        <family val="4"/>
      </rPr>
      <t>學分。</t>
    </r>
  </si>
  <si>
    <r>
      <t xml:space="preserve">    3.</t>
    </r>
    <r>
      <rPr>
        <sz val="13"/>
        <rFont val="標楷體"/>
        <family val="4"/>
      </rPr>
      <t>二專及二技同ㄧ門課程由同ㄧ位老師擔任課程指導時，應留意課程安排應有層次上的區隔</t>
    </r>
  </si>
  <si>
    <r>
      <rPr>
        <sz val="13"/>
        <rFont val="標楷體"/>
        <family val="4"/>
      </rPr>
      <t>四、其他說明</t>
    </r>
  </si>
  <si>
    <r>
      <t xml:space="preserve">    1.*</t>
    </r>
    <r>
      <rPr>
        <sz val="13"/>
        <rFont val="標楷體"/>
        <family val="4"/>
      </rPr>
      <t>表示需使用電腦課程。</t>
    </r>
  </si>
  <si>
    <r>
      <t xml:space="preserve">    2.</t>
    </r>
    <r>
      <rPr>
        <sz val="13"/>
        <rFont val="標楷體"/>
        <family val="4"/>
      </rPr>
      <t>本系可因應計劃和產業需求修改選修課，且得視必要性加開適宜之選修課。</t>
    </r>
  </si>
  <si>
    <r>
      <rPr>
        <sz val="12"/>
        <rFont val="標楷體"/>
        <family val="4"/>
      </rPr>
      <t>博雅通識</t>
    </r>
  </si>
  <si>
    <t>四、其他說明：</t>
  </si>
  <si>
    <t>全民國防教育軍事訓練課程(二)國防政策</t>
  </si>
  <si>
    <t>全民國防教育軍事訓練課程(四)防衛動員</t>
  </si>
  <si>
    <t>全民國防教育軍事訓練課程(三)全民國防</t>
  </si>
  <si>
    <r>
      <t xml:space="preserve"> </t>
    </r>
    <r>
      <rPr>
        <sz val="10"/>
        <rFont val="Arial Unicode MS"/>
        <family val="2"/>
      </rPr>
      <t xml:space="preserve"> 1</t>
    </r>
    <r>
      <rPr>
        <sz val="10"/>
        <rFont val="標楷體"/>
        <family val="4"/>
      </rPr>
      <t>.*表示需使用電腦課程。</t>
    </r>
    <r>
      <rPr>
        <sz val="10"/>
        <rFont val="Arial Unicode MS"/>
        <family val="2"/>
      </rPr>
      <t>2</t>
    </r>
    <r>
      <rPr>
        <sz val="10"/>
        <rFont val="標楷體"/>
        <family val="4"/>
      </rPr>
      <t>.本系可因應計畫和產業需求修改選修課程。</t>
    </r>
  </si>
  <si>
    <t>創意概論</t>
  </si>
  <si>
    <r>
      <t>體育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</si>
  <si>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 xml:space="preserve">    4</t>
    </r>
    <r>
      <rPr>
        <sz val="10"/>
        <rFont val="細明體"/>
        <family val="3"/>
      </rPr>
      <t>、</t>
    </r>
    <r>
      <rPr>
        <sz val="10"/>
        <rFont val="標楷體"/>
        <family val="4"/>
      </rPr>
      <t>實習門檻：需完成一學期實習課程。</t>
    </r>
  </si>
  <si>
    <t>系專業必修</t>
  </si>
  <si>
    <r>
      <t>系預計開設選修學分</t>
    </r>
    <r>
      <rPr>
        <sz val="10"/>
        <rFont val="Arial"/>
        <family val="2"/>
      </rPr>
      <t>/</t>
    </r>
    <r>
      <rPr>
        <sz val="10"/>
        <rFont val="標楷體"/>
        <family val="4"/>
      </rPr>
      <t>學時</t>
    </r>
  </si>
  <si>
    <r>
      <t>學分</t>
    </r>
    <r>
      <rPr>
        <sz val="10"/>
        <rFont val="Arial"/>
        <family val="2"/>
      </rPr>
      <t>/</t>
    </r>
    <r>
      <rPr>
        <sz val="10"/>
        <rFont val="標楷體"/>
        <family val="4"/>
      </rPr>
      <t>學時小計</t>
    </r>
  </si>
  <si>
    <t>博雅通識(一)</t>
  </si>
  <si>
    <t>博雅通識(二)</t>
  </si>
  <si>
    <t xml:space="preserve">    1.語文能力門檻：本系學生至少須通過英文能力檢定A2級以上(含校內英文門檻鑑定)。</t>
  </si>
  <si>
    <t xml:space="preserve">    2.資訊能力門檻：非資訊系(科)至少通過一種資訊基本能力認證測驗；資訊系(科)至少需通過兩種資訊能力認證測驗。</t>
  </si>
  <si>
    <t xml:space="preserve">    3.全民國防教育軍事訓練課程修課規定：全民國防教育軍事訓練課程為共同選修，可折抵役期，每學期0學分2學時，不列入畢業學分。</t>
  </si>
  <si>
    <t>幼兒發展</t>
  </si>
  <si>
    <t>專題製作(一)</t>
  </si>
  <si>
    <t>專題製作(二)</t>
  </si>
  <si>
    <t>幼兒園教保實習</t>
  </si>
  <si>
    <t>保母技術</t>
  </si>
  <si>
    <t>幼兒學習評量</t>
  </si>
  <si>
    <t>產業實習</t>
  </si>
  <si>
    <t>幼兒教保概論</t>
  </si>
  <si>
    <t>幼兒觀察</t>
  </si>
  <si>
    <t>特殊幼兒教育</t>
  </si>
  <si>
    <t>幼兒園教保活動課程設計</t>
  </si>
  <si>
    <t>幼兒園、家庭與社區</t>
  </si>
  <si>
    <t>幼兒健康與安全</t>
  </si>
  <si>
    <t>幼兒園教材教法I</t>
  </si>
  <si>
    <t>幼兒園教材教法II</t>
  </si>
  <si>
    <t>幼兒園課室經營</t>
  </si>
  <si>
    <t>教保專業倫理</t>
  </si>
  <si>
    <t>蒙特梭利教育</t>
  </si>
  <si>
    <t>國音指導</t>
  </si>
  <si>
    <t>本土語言教學</t>
  </si>
  <si>
    <t>教育心理學</t>
  </si>
  <si>
    <t>幼兒音樂與律動</t>
  </si>
  <si>
    <t>幼兒餐點與營養</t>
  </si>
  <si>
    <t>幼兒學習環境設計</t>
  </si>
  <si>
    <t>幼兒自然科學與數概念</t>
  </si>
  <si>
    <t>幼兒行為輔導</t>
  </si>
  <si>
    <t>活動帶領與企劃</t>
  </si>
  <si>
    <t>感覺統合</t>
  </si>
  <si>
    <t>幼兒行為輔導</t>
  </si>
  <si>
    <t>幼兒教具設計與應用</t>
  </si>
  <si>
    <r>
      <rPr>
        <sz val="13"/>
        <rFont val="標楷體"/>
        <family val="4"/>
      </rPr>
      <t>教保政策與法規</t>
    </r>
  </si>
  <si>
    <t>兒童戲劇</t>
  </si>
  <si>
    <t>幼兒學習環境規劃與評估</t>
  </si>
  <si>
    <t>坐月子餐點製作</t>
  </si>
  <si>
    <t>兒童故事與繪本</t>
  </si>
  <si>
    <t>兒童遊戲</t>
  </si>
  <si>
    <t>課後照顧</t>
  </si>
  <si>
    <t>情緒覺察與管理</t>
  </si>
  <si>
    <t>托育理論與實務</t>
  </si>
  <si>
    <t>早期療育</t>
  </si>
  <si>
    <t>教保行政與法規</t>
  </si>
  <si>
    <t>*電腦多媒體製作</t>
  </si>
  <si>
    <t>學習檔案</t>
  </si>
  <si>
    <t>嬰幼兒按摩與感覺統合</t>
  </si>
  <si>
    <t>博雅通識(一)</t>
  </si>
  <si>
    <t>博雅通識(二)</t>
  </si>
  <si>
    <t>博雅通識(三)</t>
  </si>
  <si>
    <t>博雅通識(四)</t>
  </si>
  <si>
    <r>
      <t xml:space="preserve">    1.</t>
    </r>
    <r>
      <rPr>
        <sz val="10"/>
        <rFont val="標楷體"/>
        <family val="4"/>
      </rPr>
      <t>需修過院必修科目：</t>
    </r>
    <r>
      <rPr>
        <sz val="10"/>
        <rFont val="Arial Unicode MS"/>
        <family val="2"/>
      </rPr>
      <t>*</t>
    </r>
    <r>
      <rPr>
        <sz val="10"/>
        <rFont val="標楷體"/>
        <family val="4"/>
      </rPr>
      <t>電腦實務、人體生理學。</t>
    </r>
  </si>
  <si>
    <t>*兒童媒體製作</t>
  </si>
  <si>
    <t>產後照顧與乳房護理</t>
  </si>
  <si>
    <t>活動帶領與企劃</t>
  </si>
  <si>
    <t>多元媒材創作與教學</t>
  </si>
  <si>
    <t>幼兒園課程模式</t>
  </si>
  <si>
    <t>兒童美語</t>
  </si>
  <si>
    <t>多元媒材創作與教學</t>
  </si>
  <si>
    <t>專題研發與寫作</t>
  </si>
  <si>
    <t>打擊樂</t>
  </si>
  <si>
    <t>保母技術</t>
  </si>
  <si>
    <t>兒童創意產業</t>
  </si>
  <si>
    <t>博雅通識(五)</t>
  </si>
  <si>
    <r>
      <t xml:space="preserve">  </t>
    </r>
    <r>
      <rPr>
        <sz val="13"/>
        <rFont val="Arial"/>
        <family val="2"/>
      </rPr>
      <t>1.</t>
    </r>
    <r>
      <rPr>
        <sz val="13"/>
        <rFont val="標楷體"/>
        <family val="4"/>
      </rPr>
      <t>畢業學分數要求：至少需取得</t>
    </r>
    <r>
      <rPr>
        <sz val="13"/>
        <color indexed="10"/>
        <rFont val="Arial Unicode MS"/>
        <family val="2"/>
      </rPr>
      <t>72</t>
    </r>
    <r>
      <rPr>
        <sz val="13"/>
        <color indexed="10"/>
        <rFont val="標楷體"/>
        <family val="4"/>
      </rPr>
      <t>學分</t>
    </r>
    <r>
      <rPr>
        <sz val="13"/>
        <rFont val="標楷體"/>
        <family val="4"/>
      </rPr>
      <t>方可畢業，其中包括</t>
    </r>
    <r>
      <rPr>
        <sz val="13"/>
        <rFont val="Arial Unicode MS"/>
        <family val="2"/>
      </rPr>
      <t>(1)</t>
    </r>
    <r>
      <rPr>
        <sz val="13"/>
        <rFont val="標楷體"/>
        <family val="4"/>
      </rPr>
      <t>博雅通識科目：10學分</t>
    </r>
    <r>
      <rPr>
        <sz val="13"/>
        <rFont val="Arial Unicode MS"/>
        <family val="2"/>
      </rPr>
      <t>(2)</t>
    </r>
    <r>
      <rPr>
        <sz val="13"/>
        <rFont val="標楷體"/>
        <family val="4"/>
      </rPr>
      <t>專業必修科目：</t>
    </r>
    <r>
      <rPr>
        <sz val="13"/>
        <color indexed="10"/>
        <rFont val="Arial Unicode MS"/>
        <family val="2"/>
      </rPr>
      <t>50</t>
    </r>
    <r>
      <rPr>
        <sz val="13"/>
        <color indexed="10"/>
        <rFont val="標楷體"/>
        <family val="4"/>
      </rPr>
      <t>學分</t>
    </r>
    <r>
      <rPr>
        <sz val="13"/>
        <rFont val="Arial Unicode MS"/>
        <family val="2"/>
      </rPr>
      <t>(3)</t>
    </r>
    <r>
      <rPr>
        <sz val="13"/>
        <rFont val="標楷體"/>
        <family val="4"/>
      </rPr>
      <t>專業選修科目</t>
    </r>
    <r>
      <rPr>
        <sz val="13"/>
        <rFont val="Arial Unicode MS"/>
        <family val="2"/>
      </rPr>
      <t>12</t>
    </r>
    <r>
      <rPr>
        <sz val="13"/>
        <rFont val="標楷體"/>
        <family val="4"/>
      </rPr>
      <t>學分</t>
    </r>
  </si>
  <si>
    <r>
      <t>吳鳳科技大學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日間部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日四技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幼兒保育系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課程表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（</t>
    </r>
    <r>
      <rPr>
        <sz val="14"/>
        <rFont val="Arial"/>
        <family val="2"/>
      </rPr>
      <t>107</t>
    </r>
    <r>
      <rPr>
        <sz val="14"/>
        <rFont val="標楷體"/>
        <family val="4"/>
      </rPr>
      <t>學年度入學學生適用）</t>
    </r>
    <r>
      <rPr>
        <sz val="14"/>
        <rFont val="Arial"/>
        <family val="2"/>
      </rPr>
      <t xml:space="preserve">                                        </t>
    </r>
    <r>
      <rPr>
        <sz val="12"/>
        <rFont val="Arial"/>
        <family val="2"/>
      </rPr>
      <t xml:space="preserve"> </t>
    </r>
  </si>
  <si>
    <t>發展遲緩評估</t>
  </si>
  <si>
    <r>
      <rPr>
        <sz val="18"/>
        <rFont val="標楷體"/>
        <family val="4"/>
      </rPr>
      <t>吳鳳科技大學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進修學院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進二技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　幼兒保育系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課程表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（</t>
    </r>
    <r>
      <rPr>
        <sz val="18"/>
        <rFont val="Arial"/>
        <family val="2"/>
      </rPr>
      <t>107</t>
    </r>
    <r>
      <rPr>
        <sz val="18"/>
        <rFont val="標楷體"/>
        <family val="4"/>
      </rPr>
      <t>學年度入學學生適用）</t>
    </r>
  </si>
  <si>
    <t>英文(一)</t>
  </si>
  <si>
    <t>幼教名著選讀</t>
  </si>
  <si>
    <t>多元文化教育</t>
  </si>
  <si>
    <t>核心通識</t>
  </si>
  <si>
    <t>博雅通識</t>
  </si>
  <si>
    <t>專業必修</t>
  </si>
  <si>
    <t>專業選修</t>
  </si>
  <si>
    <t>該學期預計開課學分/學時</t>
  </si>
  <si>
    <r>
      <rPr>
        <sz val="13"/>
        <rFont val="標楷體"/>
        <family val="4"/>
      </rPr>
      <t>備註：</t>
    </r>
  </si>
  <si>
    <r>
      <rPr>
        <sz val="13"/>
        <rFont val="標楷體"/>
        <family val="4"/>
      </rPr>
      <t>一、校基本要求：</t>
    </r>
  </si>
  <si>
    <t>二、學院基本要求：無</t>
  </si>
  <si>
    <r>
      <rPr>
        <sz val="13"/>
        <rFont val="標楷體"/>
        <family val="4"/>
      </rPr>
      <t>三、系所基本要求：</t>
    </r>
  </si>
  <si>
    <t>科目類別</t>
  </si>
  <si>
    <t>第一學年</t>
  </si>
  <si>
    <t>第二學年</t>
  </si>
  <si>
    <t>小計</t>
  </si>
  <si>
    <t>上</t>
  </si>
  <si>
    <t>下</t>
  </si>
  <si>
    <t>科目</t>
  </si>
  <si>
    <t>國文(一)</t>
  </si>
  <si>
    <t>國文（二）</t>
  </si>
  <si>
    <t>博雅通識(一)</t>
  </si>
  <si>
    <t>博雅通識(二)</t>
  </si>
  <si>
    <t>博雅通識(三)</t>
  </si>
  <si>
    <t>博雅通識(四)</t>
  </si>
  <si>
    <t>幼兒發展</t>
  </si>
  <si>
    <t>幼兒園教保實習</t>
  </si>
  <si>
    <t>教育心理學</t>
  </si>
  <si>
    <t>幼兒觀察</t>
  </si>
  <si>
    <t>幼兒教保概論</t>
  </si>
  <si>
    <t>兒童遊戲</t>
  </si>
  <si>
    <t>幼兒學習評量</t>
  </si>
  <si>
    <t>幼兒健康與安全</t>
  </si>
  <si>
    <t>幼兒園教材教法II</t>
  </si>
  <si>
    <t>兒童故事與繪本</t>
  </si>
  <si>
    <t>教保專業倫理</t>
  </si>
  <si>
    <t>幼兒音樂與律動</t>
  </si>
  <si>
    <t>特殊幼兒教育</t>
  </si>
  <si>
    <t>必修小計</t>
  </si>
  <si>
    <t>*電腦文書處理</t>
  </si>
  <si>
    <t>國音指導</t>
  </si>
  <si>
    <t>烘焙藝術</t>
  </si>
  <si>
    <t>兒童創意產業</t>
  </si>
  <si>
    <t>早期療育</t>
  </si>
  <si>
    <r>
      <t xml:space="preserve">    1.</t>
    </r>
    <r>
      <rPr>
        <sz val="13"/>
        <rFont val="標楷體"/>
        <family val="4"/>
      </rPr>
      <t>畢業學分數要求：</t>
    </r>
  </si>
  <si>
    <r>
      <t xml:space="preserve">    2.</t>
    </r>
    <r>
      <rPr>
        <sz val="13"/>
        <rFont val="標楷體"/>
        <family val="4"/>
      </rPr>
      <t>各年級各學期修習學分數規定：</t>
    </r>
    <r>
      <rPr>
        <sz val="13"/>
        <rFont val="Arial"/>
        <family val="2"/>
      </rPr>
      <t>(1)</t>
    </r>
    <r>
      <rPr>
        <sz val="13"/>
        <rFont val="標楷體"/>
        <family val="4"/>
      </rPr>
      <t>一年級：</t>
    </r>
    <r>
      <rPr>
        <sz val="13"/>
        <rFont val="Arial"/>
        <family val="2"/>
      </rPr>
      <t>9~25</t>
    </r>
    <r>
      <rPr>
        <sz val="13"/>
        <rFont val="標楷體"/>
        <family val="4"/>
      </rPr>
      <t>學分。</t>
    </r>
    <r>
      <rPr>
        <sz val="13"/>
        <rFont val="Arial"/>
        <family val="2"/>
      </rPr>
      <t>(2)</t>
    </r>
    <r>
      <rPr>
        <sz val="13"/>
        <rFont val="標楷體"/>
        <family val="4"/>
      </rPr>
      <t>二年級上學期：</t>
    </r>
    <r>
      <rPr>
        <sz val="13"/>
        <rFont val="Arial"/>
        <family val="2"/>
      </rPr>
      <t>9~25</t>
    </r>
    <r>
      <rPr>
        <sz val="13"/>
        <rFont val="標楷體"/>
        <family val="4"/>
      </rPr>
      <t>學分。</t>
    </r>
    <r>
      <rPr>
        <sz val="13"/>
        <rFont val="Arial"/>
        <family val="2"/>
      </rPr>
      <t>(3)</t>
    </r>
    <r>
      <rPr>
        <sz val="13"/>
        <rFont val="標楷體"/>
        <family val="4"/>
      </rPr>
      <t>二年級下學期：</t>
    </r>
    <r>
      <rPr>
        <sz val="13"/>
        <rFont val="Arial"/>
        <family val="2"/>
      </rPr>
      <t>0~25</t>
    </r>
    <r>
      <rPr>
        <sz val="13"/>
        <rFont val="標楷體"/>
        <family val="4"/>
      </rPr>
      <t>學分。</t>
    </r>
  </si>
  <si>
    <r>
      <t xml:space="preserve">    3.</t>
    </r>
    <r>
      <rPr>
        <sz val="13"/>
        <rFont val="標楷體"/>
        <family val="4"/>
      </rPr>
      <t>二專及二技同ㄧ門課程由同ㄧ位老師擔任課程指導時，應留意課程安排應有層次上的區隔</t>
    </r>
  </si>
  <si>
    <r>
      <rPr>
        <sz val="13"/>
        <rFont val="標楷體"/>
        <family val="4"/>
      </rPr>
      <t>四、其他說明</t>
    </r>
  </si>
  <si>
    <r>
      <t xml:space="preserve">    1.*</t>
    </r>
    <r>
      <rPr>
        <sz val="13"/>
        <rFont val="標楷體"/>
        <family val="4"/>
      </rPr>
      <t>表示需使用電腦課程。</t>
    </r>
  </si>
  <si>
    <r>
      <t xml:space="preserve">    2.</t>
    </r>
    <r>
      <rPr>
        <sz val="13"/>
        <rFont val="標楷體"/>
        <family val="4"/>
      </rPr>
      <t>本系可因應計劃和產業需求修改選修課，且得視必要性加開適宜之選修課。</t>
    </r>
  </si>
  <si>
    <t>吳鳳科技大學 進修專校 進二專 幼兒保育系 課程表 （107學年度入學學生適用）</t>
  </si>
  <si>
    <t xml:space="preserve"> </t>
  </si>
  <si>
    <t xml:space="preserve">   4.學程、跨系興趣選修與潛能課程規定：相關課程規定參考「學程、跨系興趣選修與潛能課程修課要點」辦理。</t>
  </si>
  <si>
    <r>
      <rPr>
        <sz val="12"/>
        <rFont val="標楷體"/>
        <family val="4"/>
      </rPr>
      <t>證照專利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</si>
  <si>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競賽展演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</si>
  <si>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競賽展演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</si>
  <si>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十一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</si>
  <si>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十三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</si>
  <si>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</si>
  <si>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</si>
  <si>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2"/>
        <rFont val="標楷體"/>
        <family val="4"/>
      </rPr>
      <t>證照專利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</si>
  <si>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</si>
  <si>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七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</si>
  <si>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九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</si>
  <si>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十二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</si>
  <si>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</si>
  <si>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六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</si>
  <si>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</si>
  <si>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十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</si>
  <si>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學程或跨系選修課程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</si>
  <si>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t xml:space="preserve"> 一、校基本要求：                        
</t>
  </si>
  <si>
    <t>二、院基本要求：</t>
  </si>
  <si>
    <t>幼兒教保概論</t>
  </si>
  <si>
    <t>學程、跨系興趣選修與潛能課程</t>
  </si>
  <si>
    <t xml:space="preserve"> </t>
  </si>
  <si>
    <t>英語歌謠與教學</t>
  </si>
  <si>
    <t>多元媒材導論</t>
  </si>
  <si>
    <t>幼兒教具製作</t>
  </si>
  <si>
    <t>活動帶領導論</t>
  </si>
  <si>
    <t>玩創桌遊</t>
  </si>
  <si>
    <r>
      <rPr>
        <sz val="12"/>
        <rFont val="標楷體"/>
        <family val="4"/>
      </rPr>
      <t>社團發展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</si>
  <si>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社團發展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</si>
  <si>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社團發展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</si>
  <si>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</si>
  <si>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通識護照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</si>
  <si>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通識護照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</si>
  <si>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</si>
  <si>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</si>
  <si>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教育社會學</t>
  </si>
  <si>
    <t>保母技術</t>
  </si>
  <si>
    <t xml:space="preserve"> </t>
  </si>
  <si>
    <t xml:space="preserve"> </t>
  </si>
  <si>
    <r>
      <t xml:space="preserve">    2</t>
    </r>
    <r>
      <rPr>
        <sz val="10"/>
        <rFont val="標楷體"/>
        <family val="4"/>
      </rPr>
      <t>、各年級各學期修習學分數規定：</t>
    </r>
    <r>
      <rPr>
        <sz val="10"/>
        <rFont val="Arial"/>
        <family val="2"/>
      </rPr>
      <t>(1)</t>
    </r>
    <r>
      <rPr>
        <sz val="10"/>
        <rFont val="標楷體"/>
        <family val="4"/>
      </rPr>
      <t>一、二年級：</t>
    </r>
    <r>
      <rPr>
        <sz val="10"/>
        <color indexed="10"/>
        <rFont val="Arial"/>
        <family val="2"/>
      </rPr>
      <t>16~25</t>
    </r>
    <r>
      <rPr>
        <sz val="10"/>
        <color indexed="10"/>
        <rFont val="標楷體"/>
        <family val="4"/>
      </rPr>
      <t>學分。</t>
    </r>
    <r>
      <rPr>
        <sz val="10"/>
        <color indexed="10"/>
        <rFont val="Arial"/>
        <family val="2"/>
      </rPr>
      <t>(2)</t>
    </r>
    <r>
      <rPr>
        <sz val="10"/>
        <color indexed="10"/>
        <rFont val="標楷體"/>
        <family val="4"/>
      </rPr>
      <t>三年級：</t>
    </r>
    <r>
      <rPr>
        <sz val="10"/>
        <color indexed="10"/>
        <rFont val="Arial"/>
        <family val="2"/>
      </rPr>
      <t>14~25</t>
    </r>
    <r>
      <rPr>
        <sz val="10"/>
        <color indexed="10"/>
        <rFont val="標楷體"/>
        <family val="4"/>
      </rPr>
      <t>學分</t>
    </r>
    <r>
      <rPr>
        <sz val="10"/>
        <rFont val="標楷體"/>
        <family val="4"/>
      </rPr>
      <t>、</t>
    </r>
    <r>
      <rPr>
        <sz val="10"/>
        <rFont val="Arial"/>
        <family val="2"/>
      </rPr>
      <t>(3)</t>
    </r>
    <r>
      <rPr>
        <sz val="10"/>
        <rFont val="標楷體"/>
        <family val="4"/>
      </rPr>
      <t>四年級：</t>
    </r>
    <r>
      <rPr>
        <sz val="10"/>
        <rFont val="Arial"/>
        <family val="2"/>
      </rPr>
      <t>9~25</t>
    </r>
    <r>
      <rPr>
        <sz val="10"/>
        <rFont val="標楷體"/>
        <family val="4"/>
      </rPr>
      <t>學分。</t>
    </r>
  </si>
  <si>
    <t>*電腦實務</t>
  </si>
  <si>
    <t>人體生理學</t>
  </si>
  <si>
    <r>
      <t xml:space="preserve">  1</t>
    </r>
    <r>
      <rPr>
        <sz val="10"/>
        <color indexed="8"/>
        <rFont val="標楷體"/>
        <family val="4"/>
      </rPr>
      <t>、畢業學分數要求：至少需取得128學分方可畢業，其中包括(1)核心通識科目：18學分(2)博雅通識科目：4學分(3)院共同必修科目：4學分(4)專業必修科目：67學分 (5)專業選修科目：12學分(6)學程、跨系興趣選修與潛能課程23學分。</t>
    </r>
  </si>
  <si>
    <t>至少需取得80學分方可畢業，其中包括(1)共同必修：10學分、博雅通識：8學分(2)專業必修：54學分、(3)專業選修：8學分</t>
  </si>
  <si>
    <r>
      <t xml:space="preserve">   </t>
    </r>
    <r>
      <rPr>
        <sz val="13"/>
        <color indexed="10"/>
        <rFont val="標楷體"/>
        <family val="4"/>
      </rPr>
      <t xml:space="preserve"> 博雅通識(一)~(五)(至少修習10學分)</t>
    </r>
  </si>
  <si>
    <t>教育社會學</t>
  </si>
  <si>
    <t>玩創桌遊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</si>
</sst>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1">
    <font>
      <sz val="12"/>
      <name val="新細明體"/>
      <family val="1"/>
    </font>
    <font>
      <sz val="10"/>
      <name val="標楷體"/>
      <family val="4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0"/>
      <name val="細明體"/>
      <family val="3"/>
    </font>
    <font>
      <sz val="10"/>
      <name val="新細明體"/>
      <family val="1"/>
    </font>
    <font>
      <sz val="10"/>
      <name val="Arial Unicode MS"/>
      <family val="2"/>
    </font>
    <font>
      <sz val="18"/>
      <name val="標楷體"/>
      <family val="4"/>
    </font>
    <font>
      <sz val="18"/>
      <name val="Arial"/>
      <family val="2"/>
    </font>
    <font>
      <sz val="12"/>
      <name val="Arial"/>
      <family val="2"/>
    </font>
    <font>
      <sz val="6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新細明體"/>
      <family val="1"/>
    </font>
    <font>
      <sz val="13"/>
      <name val="Arial Unicode MS"/>
      <family val="2"/>
    </font>
    <font>
      <sz val="9.5"/>
      <name val="標楷體"/>
      <family val="4"/>
    </font>
    <font>
      <sz val="5"/>
      <name val="標楷體"/>
      <family val="4"/>
    </font>
    <font>
      <sz val="4.5"/>
      <name val="標楷體"/>
      <family val="4"/>
    </font>
    <font>
      <b/>
      <sz val="10"/>
      <name val="標楷體"/>
      <family val="4"/>
    </font>
    <font>
      <b/>
      <sz val="7"/>
      <name val="標楷體"/>
      <family val="4"/>
    </font>
    <font>
      <b/>
      <sz val="9.5"/>
      <name val="標楷體"/>
      <family val="4"/>
    </font>
    <font>
      <b/>
      <sz val="10"/>
      <name val="Arial"/>
      <family val="2"/>
    </font>
    <font>
      <b/>
      <sz val="13"/>
      <name val="標楷體"/>
      <family val="4"/>
    </font>
    <font>
      <b/>
      <sz val="13"/>
      <name val="Arial"/>
      <family val="2"/>
    </font>
    <font>
      <sz val="13"/>
      <name val="細明體"/>
      <family val="3"/>
    </font>
    <font>
      <sz val="10"/>
      <color indexed="10"/>
      <name val="標楷體"/>
      <family val="4"/>
    </font>
    <font>
      <sz val="10"/>
      <color indexed="10"/>
      <name val="Arial"/>
      <family val="2"/>
    </font>
    <font>
      <sz val="13"/>
      <color indexed="10"/>
      <name val="標楷體"/>
      <family val="4"/>
    </font>
    <font>
      <sz val="13"/>
      <color indexed="10"/>
      <name val="Arial Unicode MS"/>
      <family val="2"/>
    </font>
    <font>
      <b/>
      <sz val="14"/>
      <name val="標楷體"/>
      <family val="4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 Unicode MS"/>
      <family val="2"/>
    </font>
    <font>
      <sz val="12"/>
      <color indexed="10"/>
      <name val="標楷體"/>
      <family val="4"/>
    </font>
    <font>
      <b/>
      <sz val="10"/>
      <color indexed="10"/>
      <name val="Arial"/>
      <family val="2"/>
    </font>
    <font>
      <sz val="14"/>
      <color indexed="10"/>
      <name val="標楷體"/>
      <family val="4"/>
    </font>
    <font>
      <sz val="13"/>
      <color indexed="10"/>
      <name val="Arial"/>
      <family val="2"/>
    </font>
    <font>
      <sz val="13"/>
      <color indexed="17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Arial Unicode MS"/>
      <family val="2"/>
    </font>
    <font>
      <sz val="10"/>
      <color rgb="FFFF0000"/>
      <name val="標楷體"/>
      <family val="4"/>
    </font>
    <font>
      <sz val="10"/>
      <color theme="1"/>
      <name val="標楷體"/>
      <family val="4"/>
    </font>
    <font>
      <sz val="12"/>
      <color rgb="FFFF0000"/>
      <name val="標楷體"/>
      <family val="4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標楷體"/>
      <family val="4"/>
    </font>
    <font>
      <sz val="13"/>
      <color rgb="FFFF0000"/>
      <name val="標楷體"/>
      <family val="4"/>
    </font>
    <font>
      <sz val="13"/>
      <color rgb="FFFF0000"/>
      <name val="Arial"/>
      <family val="2"/>
    </font>
    <font>
      <sz val="13"/>
      <color rgb="FF00B05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3"/>
      <color theme="1"/>
      <name val="標楷體"/>
      <family val="4"/>
    </font>
    <font>
      <sz val="13"/>
      <color theme="1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0" fontId="73" fillId="20" borderId="0" applyNumberFormat="0" applyBorder="0" applyAlignment="0" applyProtection="0"/>
    <xf numFmtId="9" fontId="0" fillId="0" borderId="0" applyFont="0" applyFill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0" fillId="22" borderId="4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2" applyNumberFormat="0" applyAlignment="0" applyProtection="0"/>
    <xf numFmtId="0" fontId="83" fillId="21" borderId="8" applyNumberFormat="0" applyAlignment="0" applyProtection="0"/>
    <xf numFmtId="0" fontId="84" fillId="30" borderId="9" applyNumberFormat="0" applyAlignment="0" applyProtection="0"/>
    <xf numFmtId="0" fontId="85" fillId="31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40" applyFont="1">
      <alignment vertical="center"/>
      <protection/>
    </xf>
    <xf numFmtId="0" fontId="8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2" fillId="0" borderId="0" xfId="40" applyFont="1">
      <alignment vertical="center"/>
      <protection/>
    </xf>
    <xf numFmtId="0" fontId="12" fillId="0" borderId="0" xfId="40" applyFont="1" applyAlignment="1">
      <alignment horizontal="center" vertical="center"/>
      <protection/>
    </xf>
    <xf numFmtId="0" fontId="16" fillId="0" borderId="10" xfId="41" applyFont="1" applyBorder="1" applyAlignment="1">
      <alignment vertical="center" shrinkToFit="1"/>
      <protection/>
    </xf>
    <xf numFmtId="0" fontId="16" fillId="0" borderId="10" xfId="41" applyFont="1" applyBorder="1" applyAlignment="1">
      <alignment horizontal="left" vertical="center" shrinkToFit="1"/>
      <protection/>
    </xf>
    <xf numFmtId="0" fontId="16" fillId="0" borderId="10" xfId="41" applyFont="1" applyBorder="1" applyAlignment="1">
      <alignment horizontal="center" shrinkToFit="1"/>
      <protection/>
    </xf>
    <xf numFmtId="0" fontId="16" fillId="0" borderId="10" xfId="41" applyFont="1" applyBorder="1" applyAlignment="1">
      <alignment horizontal="center" vertical="center" shrinkToFit="1"/>
      <protection/>
    </xf>
    <xf numFmtId="0" fontId="16" fillId="0" borderId="10" xfId="40" applyFont="1" applyBorder="1" applyAlignment="1">
      <alignment horizontal="center" vertical="center"/>
      <protection/>
    </xf>
    <xf numFmtId="0" fontId="16" fillId="0" borderId="11" xfId="40" applyFont="1" applyBorder="1" applyAlignment="1">
      <alignment horizontal="center" vertical="center" wrapText="1"/>
      <protection/>
    </xf>
    <xf numFmtId="0" fontId="16" fillId="0" borderId="10" xfId="41" applyFont="1" applyFill="1" applyBorder="1" applyAlignment="1">
      <alignment horizontal="center" vertical="center" shrinkToFit="1"/>
      <protection/>
    </xf>
    <xf numFmtId="0" fontId="16" fillId="0" borderId="10" xfId="41" applyFont="1" applyFill="1" applyBorder="1" applyAlignment="1">
      <alignment vertical="center" shrinkToFit="1"/>
      <protection/>
    </xf>
    <xf numFmtId="0" fontId="16" fillId="0" borderId="10" xfId="48" applyFont="1" applyFill="1" applyBorder="1" applyAlignment="1">
      <alignment vertical="center" shrinkToFit="1"/>
      <protection/>
    </xf>
    <xf numFmtId="0" fontId="16" fillId="0" borderId="10" xfId="40" applyFont="1" applyBorder="1" applyAlignment="1">
      <alignment horizontal="left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0" fontId="16" fillId="33" borderId="10" xfId="41" applyFont="1" applyFill="1" applyBorder="1" applyAlignment="1">
      <alignment horizontal="center" vertical="center" shrinkToFit="1"/>
      <protection/>
    </xf>
    <xf numFmtId="0" fontId="16" fillId="33" borderId="10" xfId="41" applyFont="1" applyFill="1" applyBorder="1" applyAlignment="1">
      <alignment vertical="center" shrinkToFit="1"/>
      <protection/>
    </xf>
    <xf numFmtId="0" fontId="16" fillId="33" borderId="10" xfId="48" applyFont="1" applyFill="1" applyBorder="1" applyAlignment="1">
      <alignment horizontal="center" vertical="center" shrinkToFit="1"/>
      <protection/>
    </xf>
    <xf numFmtId="0" fontId="17" fillId="33" borderId="10" xfId="41" applyFont="1" applyFill="1" applyBorder="1" applyAlignment="1">
      <alignment vertical="center" shrinkToFit="1"/>
      <protection/>
    </xf>
    <xf numFmtId="0" fontId="17" fillId="0" borderId="10" xfId="41" applyFont="1" applyBorder="1" applyAlignment="1">
      <alignment horizontal="left" vertical="center" shrinkToFit="1"/>
      <protection/>
    </xf>
    <xf numFmtId="0" fontId="28" fillId="33" borderId="10" xfId="41" applyFont="1" applyFill="1" applyBorder="1" applyAlignment="1">
      <alignment horizontal="center" vertical="center" shrinkToFit="1"/>
      <protection/>
    </xf>
    <xf numFmtId="0" fontId="27" fillId="33" borderId="10" xfId="41" applyFont="1" applyFill="1" applyBorder="1" applyAlignment="1">
      <alignment vertical="center" shrinkToFit="1"/>
      <protection/>
    </xf>
    <xf numFmtId="0" fontId="27" fillId="33" borderId="10" xfId="48" applyFont="1" applyFill="1" applyBorder="1" applyAlignment="1">
      <alignment vertical="center" shrinkToFit="1"/>
      <protection/>
    </xf>
    <xf numFmtId="0" fontId="28" fillId="33" borderId="10" xfId="48" applyFont="1" applyFill="1" applyBorder="1" applyAlignment="1">
      <alignment horizontal="center" vertical="center" shrinkToFit="1"/>
      <protection/>
    </xf>
    <xf numFmtId="0" fontId="28" fillId="0" borderId="10" xfId="41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7" fillId="0" borderId="10" xfId="40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vertical="center" shrinkToFit="1"/>
    </xf>
    <xf numFmtId="0" fontId="26" fillId="33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5" fillId="33" borderId="10" xfId="0" applyFont="1" applyFill="1" applyBorder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shrinkToFit="1"/>
    </xf>
    <xf numFmtId="0" fontId="87" fillId="0" borderId="10" xfId="0" applyFont="1" applyBorder="1" applyAlignment="1">
      <alignment horizontal="center" vertical="center"/>
    </xf>
    <xf numFmtId="0" fontId="88" fillId="33" borderId="10" xfId="0" applyFont="1" applyFill="1" applyBorder="1" applyAlignment="1">
      <alignment vertical="center" shrinkToFit="1"/>
    </xf>
    <xf numFmtId="0" fontId="89" fillId="0" borderId="10" xfId="0" applyFont="1" applyBorder="1" applyAlignment="1">
      <alignment vertical="center"/>
    </xf>
    <xf numFmtId="0" fontId="17" fillId="0" borderId="10" xfId="40" applyFont="1" applyBorder="1">
      <alignment vertical="center"/>
      <protection/>
    </xf>
    <xf numFmtId="0" fontId="5" fillId="0" borderId="14" xfId="35" applyFont="1" applyBorder="1" applyAlignment="1">
      <alignment horizontal="left" vertical="center" wrapText="1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5" fillId="0" borderId="10" xfId="35" applyFont="1" applyBorder="1" applyAlignment="1">
      <alignment horizontal="left" vertical="center" wrapText="1"/>
      <protection/>
    </xf>
    <xf numFmtId="0" fontId="6" fillId="0" borderId="11" xfId="35" applyFont="1" applyBorder="1" applyAlignment="1">
      <alignment horizontal="center" vertical="center" wrapText="1"/>
      <protection/>
    </xf>
    <xf numFmtId="0" fontId="6" fillId="0" borderId="10" xfId="35" applyFont="1" applyBorder="1" applyAlignment="1">
      <alignment horizontal="center"/>
      <protection/>
    </xf>
    <xf numFmtId="0" fontId="6" fillId="0" borderId="14" xfId="35" applyFont="1" applyBorder="1" applyAlignment="1">
      <alignment horizontal="center" vertical="center" wrapText="1"/>
      <protection/>
    </xf>
    <xf numFmtId="0" fontId="5" fillId="0" borderId="14" xfId="35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4" xfId="35" applyFont="1" applyFill="1" applyBorder="1" applyAlignment="1">
      <alignment horizontal="center" vertical="center"/>
      <protection/>
    </xf>
    <xf numFmtId="0" fontId="6" fillId="34" borderId="11" xfId="35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6" fillId="32" borderId="15" xfId="35" applyFont="1" applyFill="1" applyBorder="1" applyAlignment="1">
      <alignment horizontal="center" vertical="center"/>
      <protection/>
    </xf>
    <xf numFmtId="0" fontId="5" fillId="33" borderId="14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left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0" fontId="34" fillId="33" borderId="14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6" fillId="32" borderId="16" xfId="35" applyFont="1" applyFill="1" applyBorder="1" applyAlignment="1">
      <alignment horizontal="center" vertical="center"/>
      <protection/>
    </xf>
    <xf numFmtId="0" fontId="5" fillId="0" borderId="10" xfId="35" applyFont="1" applyBorder="1" applyAlignment="1">
      <alignment horizontal="center" vertical="center" wrapText="1"/>
      <protection/>
    </xf>
    <xf numFmtId="0" fontId="5" fillId="0" borderId="11" xfId="35" applyFont="1" applyBorder="1" applyAlignment="1">
      <alignment horizontal="center" vertical="center" wrapText="1"/>
      <protection/>
    </xf>
    <xf numFmtId="0" fontId="16" fillId="0" borderId="12" xfId="35" applyFont="1" applyBorder="1" applyAlignment="1">
      <alignment horizontal="left" vertical="center"/>
      <protection/>
    </xf>
    <xf numFmtId="0" fontId="16" fillId="0" borderId="0" xfId="35" applyFont="1" applyBorder="1" applyAlignment="1">
      <alignment horizontal="left" vertical="center"/>
      <protection/>
    </xf>
    <xf numFmtId="0" fontId="16" fillId="0" borderId="13" xfId="35" applyFont="1" applyBorder="1" applyAlignment="1">
      <alignment horizontal="left" vertical="center"/>
      <protection/>
    </xf>
    <xf numFmtId="0" fontId="6" fillId="32" borderId="11" xfId="35" applyFont="1" applyFill="1" applyBorder="1" applyAlignment="1">
      <alignment horizontal="center" vertical="center"/>
      <protection/>
    </xf>
    <xf numFmtId="0" fontId="5" fillId="32" borderId="10" xfId="35" applyFont="1" applyFill="1" applyBorder="1" applyAlignment="1">
      <alignment horizontal="center" vertical="center"/>
      <protection/>
    </xf>
    <xf numFmtId="0" fontId="6" fillId="32" borderId="10" xfId="35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 shrinkToFit="1"/>
    </xf>
    <xf numFmtId="0" fontId="90" fillId="0" borderId="10" xfId="40" applyFont="1" applyBorder="1">
      <alignment vertical="center"/>
      <protection/>
    </xf>
    <xf numFmtId="0" fontId="17" fillId="0" borderId="10" xfId="40" applyFont="1" applyBorder="1" applyAlignment="1">
      <alignment horizontal="center" vertical="center"/>
      <protection/>
    </xf>
    <xf numFmtId="0" fontId="88" fillId="0" borderId="10" xfId="0" applyFont="1" applyFill="1" applyBorder="1" applyAlignment="1">
      <alignment vertical="center"/>
    </xf>
    <xf numFmtId="0" fontId="91" fillId="33" borderId="10" xfId="0" applyFont="1" applyFill="1" applyBorder="1" applyAlignment="1">
      <alignment horizontal="center" vertical="center" shrinkToFit="1"/>
    </xf>
    <xf numFmtId="0" fontId="92" fillId="33" borderId="10" xfId="0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vertical="center" shrinkToFit="1"/>
    </xf>
    <xf numFmtId="0" fontId="93" fillId="35" borderId="10" xfId="0" applyFont="1" applyFill="1" applyBorder="1" applyAlignment="1">
      <alignment horizontal="left" vertical="center" shrinkToFit="1"/>
    </xf>
    <xf numFmtId="0" fontId="36" fillId="0" borderId="10" xfId="39" applyFont="1" applyFill="1" applyBorder="1" applyAlignment="1">
      <alignment horizontal="center" vertical="center" wrapText="1"/>
      <protection/>
    </xf>
    <xf numFmtId="0" fontId="36" fillId="0" borderId="10" xfId="39" applyFont="1" applyFill="1" applyBorder="1" applyAlignment="1">
      <alignment horizontal="left" vertical="center" wrapText="1"/>
      <protection/>
    </xf>
    <xf numFmtId="0" fontId="36" fillId="0" borderId="10" xfId="39" applyFont="1" applyFill="1" applyBorder="1">
      <alignment vertical="center"/>
      <protection/>
    </xf>
    <xf numFmtId="0" fontId="37" fillId="0" borderId="10" xfId="39" applyFont="1" applyFill="1" applyBorder="1" applyAlignment="1">
      <alignment horizontal="left" vertical="center" wrapText="1"/>
      <protection/>
    </xf>
    <xf numFmtId="0" fontId="36" fillId="0" borderId="10" xfId="39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12" xfId="40" applyFont="1" applyBorder="1">
      <alignment vertical="center"/>
      <protection/>
    </xf>
    <xf numFmtId="0" fontId="12" fillId="0" borderId="0" xfId="40" applyFont="1" applyBorder="1">
      <alignment vertical="center"/>
      <protection/>
    </xf>
    <xf numFmtId="0" fontId="12" fillId="0" borderId="13" xfId="40" applyFont="1" applyBorder="1">
      <alignment vertical="center"/>
      <protection/>
    </xf>
    <xf numFmtId="0" fontId="17" fillId="33" borderId="10" xfId="41" applyFont="1" applyFill="1" applyBorder="1" applyAlignment="1">
      <alignment horizontal="left" vertical="center" shrinkToFit="1"/>
      <protection/>
    </xf>
    <xf numFmtId="0" fontId="29" fillId="0" borderId="10" xfId="41" applyFont="1" applyBorder="1" applyAlignment="1">
      <alignment vertical="center" shrinkToFit="1"/>
      <protection/>
    </xf>
    <xf numFmtId="0" fontId="16" fillId="0" borderId="10" xfId="40" applyFont="1" applyBorder="1">
      <alignment vertical="center"/>
      <protection/>
    </xf>
    <xf numFmtId="0" fontId="16" fillId="32" borderId="10" xfId="40" applyFont="1" applyFill="1" applyBorder="1" applyAlignment="1">
      <alignment horizontal="center" vertical="center"/>
      <protection/>
    </xf>
    <xf numFmtId="0" fontId="94" fillId="35" borderId="10" xfId="41" applyFont="1" applyFill="1" applyBorder="1" applyAlignment="1">
      <alignment vertical="center" shrinkToFit="1"/>
      <protection/>
    </xf>
    <xf numFmtId="0" fontId="95" fillId="35" borderId="10" xfId="41" applyFont="1" applyFill="1" applyBorder="1" applyAlignment="1">
      <alignment horizontal="center" vertical="center" shrinkToFit="1"/>
      <protection/>
    </xf>
    <xf numFmtId="0" fontId="17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>
      <alignment vertical="center"/>
      <protection/>
    </xf>
    <xf numFmtId="0" fontId="96" fillId="33" borderId="10" xfId="41" applyFont="1" applyFill="1" applyBorder="1" applyAlignment="1">
      <alignment vertical="center" shrinkToFit="1"/>
      <protection/>
    </xf>
    <xf numFmtId="0" fontId="16" fillId="36" borderId="10" xfId="40" applyFont="1" applyFill="1" applyBorder="1" applyAlignment="1">
      <alignment horizontal="center" vertical="center"/>
      <protection/>
    </xf>
    <xf numFmtId="0" fontId="94" fillId="0" borderId="10" xfId="40" applyFont="1" applyBorder="1">
      <alignment vertical="center"/>
      <protection/>
    </xf>
    <xf numFmtId="0" fontId="16" fillId="0" borderId="11" xfId="40" applyFont="1" applyBorder="1">
      <alignment vertical="center"/>
      <protection/>
    </xf>
    <xf numFmtId="0" fontId="16" fillId="32" borderId="11" xfId="40" applyFont="1" applyFill="1" applyBorder="1" applyAlignment="1">
      <alignment horizontal="center" vertical="center"/>
      <protection/>
    </xf>
    <xf numFmtId="0" fontId="17" fillId="0" borderId="10" xfId="35" applyFont="1" applyBorder="1" applyAlignment="1">
      <alignment horizontal="center" vertical="center" wrapText="1"/>
      <protection/>
    </xf>
    <xf numFmtId="0" fontId="16" fillId="0" borderId="10" xfId="3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3" fillId="33" borderId="10" xfId="0" applyFont="1" applyFill="1" applyBorder="1" applyAlignment="1">
      <alignment horizontal="left" vertical="center" shrinkToFit="1"/>
    </xf>
    <xf numFmtId="0" fontId="16" fillId="0" borderId="11" xfId="35" applyFont="1" applyBorder="1" applyAlignment="1">
      <alignment horizontal="center" vertical="center" wrapText="1"/>
      <protection/>
    </xf>
    <xf numFmtId="0" fontId="6" fillId="32" borderId="19" xfId="35" applyFont="1" applyFill="1" applyBorder="1" applyAlignment="1">
      <alignment horizontal="center" vertical="center"/>
      <protection/>
    </xf>
    <xf numFmtId="0" fontId="6" fillId="32" borderId="20" xfId="35" applyFont="1" applyFill="1" applyBorder="1" applyAlignment="1">
      <alignment horizontal="center" vertical="center"/>
      <protection/>
    </xf>
    <xf numFmtId="0" fontId="5" fillId="0" borderId="16" xfId="35" applyFont="1" applyBorder="1" applyAlignment="1">
      <alignment horizontal="center" vertical="center"/>
      <protection/>
    </xf>
    <xf numFmtId="0" fontId="6" fillId="0" borderId="16" xfId="35" applyFont="1" applyBorder="1" applyAlignment="1">
      <alignment horizontal="center" vertical="center"/>
      <protection/>
    </xf>
    <xf numFmtId="0" fontId="17" fillId="0" borderId="14" xfId="35" applyFont="1" applyBorder="1" applyAlignment="1">
      <alignment horizontal="center" vertical="center" wrapText="1"/>
      <protection/>
    </xf>
    <xf numFmtId="0" fontId="5" fillId="32" borderId="14" xfId="35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3" fillId="33" borderId="14" xfId="0" applyFont="1" applyFill="1" applyBorder="1" applyAlignment="1">
      <alignment horizontal="left" vertical="center" shrinkToFit="1"/>
    </xf>
    <xf numFmtId="0" fontId="5" fillId="0" borderId="14" xfId="35" applyFont="1" applyBorder="1" applyAlignment="1">
      <alignment vertical="center" wrapText="1"/>
      <protection/>
    </xf>
    <xf numFmtId="0" fontId="93" fillId="0" borderId="14" xfId="35" applyFont="1" applyBorder="1" applyAlignment="1">
      <alignment vertical="center" wrapText="1"/>
      <protection/>
    </xf>
    <xf numFmtId="0" fontId="5" fillId="32" borderId="21" xfId="35" applyFont="1" applyFill="1" applyBorder="1" applyAlignment="1">
      <alignment horizontal="center" vertical="center"/>
      <protection/>
    </xf>
    <xf numFmtId="0" fontId="5" fillId="32" borderId="19" xfId="35" applyFont="1" applyFill="1" applyBorder="1" applyAlignment="1">
      <alignment horizontal="center" vertical="center"/>
      <protection/>
    </xf>
    <xf numFmtId="0" fontId="6" fillId="32" borderId="14" xfId="35" applyFont="1" applyFill="1" applyBorder="1" applyAlignment="1">
      <alignment horizontal="center" vertical="center"/>
      <protection/>
    </xf>
    <xf numFmtId="0" fontId="35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93" fillId="35" borderId="14" xfId="0" applyFont="1" applyFill="1" applyBorder="1" applyAlignment="1">
      <alignment horizontal="left" vertical="center" shrinkToFit="1"/>
    </xf>
    <xf numFmtId="0" fontId="5" fillId="35" borderId="14" xfId="35" applyFont="1" applyFill="1" applyBorder="1" applyAlignment="1">
      <alignment vertical="center" wrapText="1"/>
      <protection/>
    </xf>
    <xf numFmtId="0" fontId="16" fillId="0" borderId="14" xfId="35" applyFont="1" applyBorder="1" applyAlignment="1">
      <alignment horizontal="center" vertical="center" wrapText="1"/>
      <protection/>
    </xf>
    <xf numFmtId="0" fontId="97" fillId="0" borderId="14" xfId="35" applyFont="1" applyBorder="1" applyAlignment="1">
      <alignment horizontal="center" vertical="center" wrapText="1"/>
      <protection/>
    </xf>
    <xf numFmtId="0" fontId="98" fillId="0" borderId="14" xfId="35" applyFont="1" applyBorder="1" applyAlignment="1">
      <alignment horizontal="center" vertical="center" wrapText="1"/>
      <protection/>
    </xf>
    <xf numFmtId="0" fontId="6" fillId="32" borderId="21" xfId="35" applyFont="1" applyFill="1" applyBorder="1" applyAlignment="1">
      <alignment horizontal="center" vertical="center"/>
      <protection/>
    </xf>
    <xf numFmtId="0" fontId="16" fillId="32" borderId="19" xfId="40" applyFont="1" applyFill="1" applyBorder="1" applyAlignment="1">
      <alignment horizontal="center" vertical="center"/>
      <protection/>
    </xf>
    <xf numFmtId="0" fontId="16" fillId="32" borderId="20" xfId="40" applyFont="1" applyFill="1" applyBorder="1" applyAlignment="1">
      <alignment horizontal="center" vertical="center"/>
      <protection/>
    </xf>
    <xf numFmtId="0" fontId="2" fillId="0" borderId="2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0" fillId="0" borderId="23" xfId="0" applyFont="1" applyBorder="1" applyAlignment="1">
      <alignment vertical="center" textRotation="255" wrapTex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21" fillId="0" borderId="14" xfId="0" applyFont="1" applyBorder="1" applyAlignment="1">
      <alignment horizontal="center" vertical="center" textRotation="255" wrapText="1"/>
    </xf>
    <xf numFmtId="0" fontId="1" fillId="33" borderId="13" xfId="0" applyFont="1" applyFill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/>
    </xf>
    <xf numFmtId="0" fontId="1" fillId="0" borderId="28" xfId="0" applyFont="1" applyBorder="1" applyAlignment="1">
      <alignment horizontal="justify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0" borderId="12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29" xfId="0" applyFont="1" applyBorder="1" applyAlignment="1">
      <alignment horizontal="justify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9" fillId="0" borderId="12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29" xfId="0" applyFont="1" applyBorder="1" applyAlignment="1">
      <alignment horizontal="justify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wrapText="1"/>
    </xf>
    <xf numFmtId="0" fontId="4" fillId="40" borderId="1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1" fillId="0" borderId="14" xfId="0" applyFont="1" applyFill="1" applyBorder="1" applyAlignment="1">
      <alignment horizontal="center" vertical="center" textRotation="255" wrapText="1"/>
    </xf>
    <xf numFmtId="0" fontId="0" fillId="0" borderId="14" xfId="0" applyFont="1" applyBorder="1" applyAlignment="1">
      <alignment vertical="center" textRotation="255" wrapText="1"/>
    </xf>
    <xf numFmtId="0" fontId="0" fillId="0" borderId="35" xfId="0" applyFont="1" applyBorder="1" applyAlignment="1">
      <alignment vertical="center" textRotation="255" wrapText="1"/>
    </xf>
    <xf numFmtId="0" fontId="15" fillId="0" borderId="35" xfId="0" applyFont="1" applyBorder="1" applyAlignment="1">
      <alignment horizontal="center" vertical="center" textRotation="255" wrapText="1"/>
    </xf>
    <xf numFmtId="0" fontId="0" fillId="0" borderId="24" xfId="0" applyBorder="1" applyAlignment="1">
      <alignment vertical="center"/>
    </xf>
    <xf numFmtId="0" fontId="1" fillId="32" borderId="18" xfId="0" applyFont="1" applyFill="1" applyBorder="1" applyAlignment="1">
      <alignment horizontal="center" vertical="center"/>
    </xf>
    <xf numFmtId="0" fontId="16" fillId="0" borderId="12" xfId="40" applyFont="1" applyBorder="1" applyAlignment="1">
      <alignment horizontal="justify" vertical="center" wrapText="1"/>
      <protection/>
    </xf>
    <xf numFmtId="0" fontId="16" fillId="0" borderId="0" xfId="40" applyFont="1" applyBorder="1" applyAlignment="1">
      <alignment horizontal="justify" vertical="center" wrapText="1"/>
      <protection/>
    </xf>
    <xf numFmtId="0" fontId="16" fillId="0" borderId="13" xfId="40" applyFont="1" applyBorder="1" applyAlignment="1">
      <alignment horizontal="justify" vertical="center" wrapText="1"/>
      <protection/>
    </xf>
    <xf numFmtId="0" fontId="16" fillId="0" borderId="21" xfId="40" applyFont="1" applyBorder="1" applyAlignment="1">
      <alignment horizontal="center" vertical="center"/>
      <protection/>
    </xf>
    <xf numFmtId="0" fontId="16" fillId="0" borderId="19" xfId="40" applyFont="1" applyBorder="1" applyAlignment="1">
      <alignment horizontal="center" vertical="center"/>
      <protection/>
    </xf>
    <xf numFmtId="0" fontId="16" fillId="0" borderId="14" xfId="40" applyFont="1" applyBorder="1" applyAlignment="1">
      <alignment vertical="center" textRotation="255" wrapText="1"/>
      <protection/>
    </xf>
    <xf numFmtId="0" fontId="18" fillId="0" borderId="10" xfId="0" applyFont="1" applyBorder="1" applyAlignment="1">
      <alignment vertical="center" textRotation="255" wrapText="1"/>
    </xf>
    <xf numFmtId="0" fontId="99" fillId="0" borderId="12" xfId="40" applyFont="1" applyBorder="1" applyAlignment="1">
      <alignment horizontal="justify" vertical="center"/>
      <protection/>
    </xf>
    <xf numFmtId="0" fontId="100" fillId="0" borderId="0" xfId="0" applyFont="1" applyBorder="1" applyAlignment="1">
      <alignment horizontal="justify" vertical="center"/>
    </xf>
    <xf numFmtId="0" fontId="100" fillId="0" borderId="13" xfId="0" applyFont="1" applyBorder="1" applyAlignment="1">
      <alignment horizontal="justify" vertical="center"/>
    </xf>
    <xf numFmtId="0" fontId="17" fillId="0" borderId="12" xfId="40" applyFont="1" applyBorder="1" applyAlignment="1">
      <alignment vertical="center"/>
      <protection/>
    </xf>
    <xf numFmtId="0" fontId="17" fillId="0" borderId="0" xfId="40" applyFont="1" applyBorder="1" applyAlignment="1">
      <alignment vertical="center"/>
      <protection/>
    </xf>
    <xf numFmtId="0" fontId="17" fillId="0" borderId="13" xfId="40" applyFont="1" applyBorder="1" applyAlignment="1">
      <alignment vertical="center"/>
      <protection/>
    </xf>
    <xf numFmtId="0" fontId="16" fillId="0" borderId="30" xfId="40" applyFont="1" applyBorder="1" applyAlignment="1">
      <alignment horizontal="left" vertical="center"/>
      <protection/>
    </xf>
    <xf numFmtId="0" fontId="16" fillId="0" borderId="31" xfId="40" applyFont="1" applyBorder="1" applyAlignment="1">
      <alignment horizontal="left" vertical="center"/>
      <protection/>
    </xf>
    <xf numFmtId="0" fontId="16" fillId="0" borderId="25" xfId="40" applyFont="1" applyBorder="1" applyAlignment="1">
      <alignment horizontal="left" vertical="center"/>
      <protection/>
    </xf>
    <xf numFmtId="0" fontId="16" fillId="0" borderId="12" xfId="40" applyFont="1" applyBorder="1" applyAlignment="1">
      <alignment horizontal="left" vertical="center"/>
      <protection/>
    </xf>
    <xf numFmtId="0" fontId="16" fillId="0" borderId="0" xfId="40" applyFont="1" applyBorder="1" applyAlignment="1">
      <alignment horizontal="left" vertical="center"/>
      <protection/>
    </xf>
    <xf numFmtId="0" fontId="16" fillId="0" borderId="13" xfId="40" applyFont="1" applyBorder="1" applyAlignment="1">
      <alignment horizontal="left" vertical="center"/>
      <protection/>
    </xf>
    <xf numFmtId="0" fontId="16" fillId="0" borderId="12" xfId="40" applyFont="1" applyBorder="1" applyAlignment="1">
      <alignment horizontal="justify" vertical="center"/>
      <protection/>
    </xf>
    <xf numFmtId="0" fontId="16" fillId="0" borderId="0" xfId="40" applyFont="1" applyBorder="1" applyAlignment="1">
      <alignment horizontal="justify" vertical="center"/>
      <protection/>
    </xf>
    <xf numFmtId="0" fontId="16" fillId="0" borderId="13" xfId="40" applyFont="1" applyBorder="1" applyAlignment="1">
      <alignment horizontal="justify" vertical="center"/>
      <protection/>
    </xf>
    <xf numFmtId="0" fontId="16" fillId="0" borderId="10" xfId="40" applyFont="1" applyBorder="1" applyAlignment="1">
      <alignment horizontal="center" vertical="center"/>
      <protection/>
    </xf>
    <xf numFmtId="0" fontId="12" fillId="0" borderId="14" xfId="40" applyFont="1" applyBorder="1" applyAlignment="1">
      <alignment horizontal="center" vertical="center" textRotation="255" wrapText="1" shrinkToFit="1"/>
      <protection/>
    </xf>
    <xf numFmtId="0" fontId="12" fillId="0" borderId="10" xfId="40" applyFont="1" applyBorder="1" applyAlignment="1">
      <alignment horizontal="center" vertical="center" textRotation="255" wrapText="1" shrinkToFit="1"/>
      <protection/>
    </xf>
    <xf numFmtId="0" fontId="16" fillId="0" borderId="14" xfId="40" applyFont="1" applyBorder="1" applyAlignment="1">
      <alignment horizontal="center" vertical="center" textRotation="255" wrapText="1"/>
      <protection/>
    </xf>
    <xf numFmtId="0" fontId="16" fillId="0" borderId="10" xfId="40" applyFont="1" applyBorder="1" applyAlignment="1">
      <alignment horizontal="center" vertical="center" textRotation="255" wrapText="1"/>
      <protection/>
    </xf>
    <xf numFmtId="0" fontId="16" fillId="32" borderId="14" xfId="40" applyFont="1" applyFill="1" applyBorder="1" applyAlignment="1">
      <alignment horizontal="center" vertical="center"/>
      <protection/>
    </xf>
    <xf numFmtId="0" fontId="16" fillId="32" borderId="10" xfId="40" applyFont="1" applyFill="1" applyBorder="1" applyAlignment="1">
      <alignment horizontal="center" vertical="center"/>
      <protection/>
    </xf>
    <xf numFmtId="0" fontId="17" fillId="0" borderId="12" xfId="40" applyFont="1" applyBorder="1" applyAlignment="1">
      <alignment horizontal="justify" vertical="center"/>
      <protection/>
    </xf>
    <xf numFmtId="0" fontId="17" fillId="0" borderId="0" xfId="40" applyFont="1" applyBorder="1" applyAlignment="1">
      <alignment horizontal="justify" vertical="center"/>
      <protection/>
    </xf>
    <xf numFmtId="0" fontId="17" fillId="0" borderId="13" xfId="40" applyFont="1" applyBorder="1" applyAlignment="1">
      <alignment horizontal="justify" vertical="center"/>
      <protection/>
    </xf>
    <xf numFmtId="0" fontId="11" fillId="0" borderId="36" xfId="40" applyFont="1" applyBorder="1" applyAlignment="1">
      <alignment horizontal="center" vertical="center"/>
      <protection/>
    </xf>
    <xf numFmtId="0" fontId="11" fillId="0" borderId="37" xfId="40" applyFont="1" applyBorder="1" applyAlignment="1">
      <alignment horizontal="center" vertical="center"/>
      <protection/>
    </xf>
    <xf numFmtId="0" fontId="11" fillId="0" borderId="22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right" vertical="center"/>
      <protection/>
    </xf>
    <xf numFmtId="0" fontId="2" fillId="0" borderId="0" xfId="40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right" vertical="center"/>
      <protection/>
    </xf>
    <xf numFmtId="0" fontId="12" fillId="0" borderId="14" xfId="40" applyFont="1" applyBorder="1" applyAlignment="1">
      <alignment horizontal="center" vertical="center" textRotation="255" shrinkToFit="1"/>
      <protection/>
    </xf>
    <xf numFmtId="0" fontId="12" fillId="0" borderId="10" xfId="40" applyFont="1" applyBorder="1" applyAlignment="1">
      <alignment horizontal="center" vertical="center" textRotation="255" shrinkToFit="1"/>
      <protection/>
    </xf>
    <xf numFmtId="0" fontId="16" fillId="0" borderId="11" xfId="40" applyFont="1" applyBorder="1" applyAlignment="1">
      <alignment vertical="center"/>
      <protection/>
    </xf>
    <xf numFmtId="0" fontId="16" fillId="0" borderId="10" xfId="40" applyFont="1" applyBorder="1" applyAlignment="1">
      <alignment vertical="center"/>
      <protection/>
    </xf>
    <xf numFmtId="0" fontId="10" fillId="0" borderId="36" xfId="35" applyFont="1" applyBorder="1" applyAlignment="1">
      <alignment horizontal="center" vertical="center"/>
      <protection/>
    </xf>
    <xf numFmtId="0" fontId="10" fillId="0" borderId="37" xfId="35" applyFont="1" applyBorder="1" applyAlignment="1">
      <alignment horizontal="center" vertical="center"/>
      <protection/>
    </xf>
    <xf numFmtId="0" fontId="10" fillId="0" borderId="22" xfId="35" applyFont="1" applyBorder="1" applyAlignment="1">
      <alignment horizontal="center" vertical="center"/>
      <protection/>
    </xf>
    <xf numFmtId="0" fontId="17" fillId="0" borderId="14" xfId="35" applyFont="1" applyBorder="1" applyAlignment="1">
      <alignment horizontal="center" vertical="center" textRotation="255" shrinkToFit="1"/>
      <protection/>
    </xf>
    <xf numFmtId="0" fontId="17" fillId="0" borderId="38" xfId="35" applyFont="1" applyBorder="1" applyAlignment="1">
      <alignment horizontal="center" vertical="center" textRotation="255" shrinkToFit="1"/>
      <protection/>
    </xf>
    <xf numFmtId="0" fontId="17" fillId="0" borderId="33" xfId="35" applyFont="1" applyBorder="1" applyAlignment="1">
      <alignment horizontal="center" vertical="center"/>
      <protection/>
    </xf>
    <xf numFmtId="0" fontId="17" fillId="0" borderId="34" xfId="35" applyFont="1" applyBorder="1" applyAlignment="1">
      <alignment horizontal="center" vertical="center"/>
      <protection/>
    </xf>
    <xf numFmtId="0" fontId="17" fillId="0" borderId="39" xfId="35" applyFont="1" applyBorder="1" applyAlignment="1">
      <alignment horizontal="center" vertical="center"/>
      <protection/>
    </xf>
    <xf numFmtId="0" fontId="17" fillId="0" borderId="39" xfId="35" applyFont="1" applyBorder="1" applyAlignment="1">
      <alignment vertical="center"/>
      <protection/>
    </xf>
    <xf numFmtId="0" fontId="17" fillId="0" borderId="14" xfId="35" applyFont="1" applyBorder="1" applyAlignment="1">
      <alignment vertical="center"/>
      <protection/>
    </xf>
    <xf numFmtId="0" fontId="17" fillId="0" borderId="11" xfId="35" applyFont="1" applyBorder="1" applyAlignment="1">
      <alignment vertical="center"/>
      <protection/>
    </xf>
    <xf numFmtId="0" fontId="17" fillId="0" borderId="14" xfId="35" applyFont="1" applyBorder="1" applyAlignment="1">
      <alignment horizontal="center" vertical="center"/>
      <protection/>
    </xf>
    <xf numFmtId="0" fontId="17" fillId="0" borderId="10" xfId="35" applyFont="1" applyBorder="1" applyAlignment="1">
      <alignment horizontal="center" vertical="center"/>
      <protection/>
    </xf>
    <xf numFmtId="0" fontId="17" fillId="0" borderId="11" xfId="35" applyFont="1" applyBorder="1" applyAlignment="1">
      <alignment horizontal="center" vertical="center"/>
      <protection/>
    </xf>
    <xf numFmtId="0" fontId="5" fillId="0" borderId="14" xfId="35" applyFont="1" applyBorder="1" applyAlignment="1">
      <alignment horizontal="center" vertical="center" textRotation="255"/>
      <protection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8" xfId="35" applyFont="1" applyBorder="1" applyAlignment="1">
      <alignment horizontal="center" vertical="center" textRotation="255"/>
      <protection/>
    </xf>
    <xf numFmtId="0" fontId="5" fillId="0" borderId="14" xfId="35" applyFont="1" applyBorder="1" applyAlignment="1">
      <alignment horizontal="center" vertical="center" textRotation="255" wrapText="1" shrinkToFit="1"/>
      <protection/>
    </xf>
    <xf numFmtId="0" fontId="5" fillId="0" borderId="38" xfId="35" applyFont="1" applyBorder="1" applyAlignment="1">
      <alignment horizontal="center" vertical="center" textRotation="255" wrapText="1" shrinkToFit="1"/>
      <protection/>
    </xf>
    <xf numFmtId="0" fontId="5" fillId="0" borderId="14" xfId="35" applyFont="1" applyFill="1" applyBorder="1" applyAlignment="1">
      <alignment horizontal="center" vertical="center" textRotation="255" wrapText="1"/>
      <protection/>
    </xf>
    <xf numFmtId="0" fontId="5" fillId="0" borderId="38" xfId="35" applyFont="1" applyFill="1" applyBorder="1" applyAlignment="1">
      <alignment horizontal="center" vertical="center" textRotation="255" wrapText="1"/>
      <protection/>
    </xf>
    <xf numFmtId="0" fontId="5" fillId="0" borderId="14" xfId="35" applyFont="1" applyBorder="1" applyAlignment="1">
      <alignment horizontal="center" vertical="center" textRotation="255" wrapText="1"/>
      <protection/>
    </xf>
    <xf numFmtId="0" fontId="5" fillId="0" borderId="38" xfId="35" applyFont="1" applyBorder="1" applyAlignment="1">
      <alignment horizontal="center" vertical="center" textRotation="255" wrapText="1"/>
      <protection/>
    </xf>
    <xf numFmtId="0" fontId="5" fillId="0" borderId="21" xfId="35" applyFont="1" applyBorder="1" applyAlignment="1">
      <alignment horizontal="center" vertical="center"/>
      <protection/>
    </xf>
    <xf numFmtId="0" fontId="5" fillId="0" borderId="19" xfId="35" applyFont="1" applyBorder="1" applyAlignment="1">
      <alignment horizontal="center" vertical="center"/>
      <protection/>
    </xf>
    <xf numFmtId="0" fontId="5" fillId="0" borderId="16" xfId="35" applyFont="1" applyBorder="1" applyAlignment="1">
      <alignment horizontal="center" vertical="center"/>
      <protection/>
    </xf>
    <xf numFmtId="0" fontId="16" fillId="0" borderId="12" xfId="35" applyFont="1" applyBorder="1" applyAlignment="1">
      <alignment horizontal="justify" vertical="center" wrapText="1"/>
      <protection/>
    </xf>
    <xf numFmtId="0" fontId="16" fillId="0" borderId="0" xfId="35" applyFont="1" applyBorder="1" applyAlignment="1">
      <alignment horizontal="justify" vertical="center" wrapText="1"/>
      <protection/>
    </xf>
    <xf numFmtId="0" fontId="16" fillId="0" borderId="13" xfId="35" applyFont="1" applyBorder="1" applyAlignment="1">
      <alignment horizontal="justify" vertical="center" wrapText="1"/>
      <protection/>
    </xf>
    <xf numFmtId="0" fontId="17" fillId="0" borderId="0" xfId="35" applyFont="1" applyBorder="1" applyAlignment="1">
      <alignment horizontal="left" vertical="center"/>
      <protection/>
    </xf>
    <xf numFmtId="0" fontId="16" fillId="0" borderId="0" xfId="35" applyFont="1" applyBorder="1" applyAlignment="1">
      <alignment horizontal="left" vertical="center"/>
      <protection/>
    </xf>
    <xf numFmtId="0" fontId="16" fillId="0" borderId="13" xfId="35" applyFont="1" applyBorder="1" applyAlignment="1">
      <alignment horizontal="left" vertical="center"/>
      <protection/>
    </xf>
    <xf numFmtId="0" fontId="16" fillId="0" borderId="12" xfId="35" applyFont="1" applyBorder="1" applyAlignment="1">
      <alignment horizontal="left" vertical="center"/>
      <protection/>
    </xf>
    <xf numFmtId="0" fontId="16" fillId="0" borderId="12" xfId="35" applyFont="1" applyBorder="1" applyAlignment="1">
      <alignment horizontal="justify" vertical="center"/>
      <protection/>
    </xf>
    <xf numFmtId="0" fontId="16" fillId="0" borderId="0" xfId="35" applyFont="1" applyBorder="1" applyAlignment="1">
      <alignment horizontal="justify" vertical="center"/>
      <protection/>
    </xf>
    <xf numFmtId="0" fontId="16" fillId="0" borderId="13" xfId="35" applyFont="1" applyBorder="1" applyAlignment="1">
      <alignment horizontal="justify" vertical="center"/>
      <protection/>
    </xf>
    <xf numFmtId="0" fontId="17" fillId="0" borderId="12" xfId="35" applyFont="1" applyBorder="1" applyAlignment="1">
      <alignment horizontal="justify" vertical="center"/>
      <protection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2" xfId="40"/>
    <cellStyle name="一般 3" xfId="41"/>
    <cellStyle name="一般 4" xfId="42"/>
    <cellStyle name="一般 5" xfId="43"/>
    <cellStyle name="一般 6" xfId="44"/>
    <cellStyle name="一般 7" xfId="45"/>
    <cellStyle name="一般 8" xfId="46"/>
    <cellStyle name="一般 9" xfId="47"/>
    <cellStyle name="一般_Sheet1" xfId="48"/>
    <cellStyle name="Comma" xfId="49"/>
    <cellStyle name="Comma [0]" xfId="50"/>
    <cellStyle name="Followed Hyperlink" xfId="51"/>
    <cellStyle name="中等" xfId="52"/>
    <cellStyle name="合計" xfId="53"/>
    <cellStyle name="好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Hyperlink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view="pageLayout" zoomScale="90" zoomScalePageLayoutView="90" workbookViewId="0" topLeftCell="A4">
      <selection activeCell="E28" sqref="E28"/>
    </sheetView>
  </sheetViews>
  <sheetFormatPr defaultColWidth="9.00390625" defaultRowHeight="16.5"/>
  <cols>
    <col min="1" max="1" width="5.00390625" style="1" customWidth="1"/>
    <col min="2" max="2" width="15.75390625" style="1" customWidth="1"/>
    <col min="3" max="4" width="4.625" style="1" customWidth="1"/>
    <col min="5" max="5" width="15.625" style="1" customWidth="1"/>
    <col min="6" max="7" width="4.625" style="1" customWidth="1"/>
    <col min="8" max="8" width="15.625" style="1" customWidth="1"/>
    <col min="9" max="10" width="4.625" style="1" customWidth="1"/>
    <col min="11" max="11" width="16.625" style="1" customWidth="1"/>
    <col min="12" max="13" width="4.625" style="1" customWidth="1"/>
    <col min="14" max="14" width="18.125" style="1" customWidth="1"/>
    <col min="15" max="16" width="4.625" style="1" customWidth="1"/>
    <col min="17" max="17" width="15.625" style="1" customWidth="1"/>
    <col min="18" max="19" width="4.625" style="1" customWidth="1"/>
    <col min="20" max="20" width="16.50390625" style="1" customWidth="1"/>
    <col min="21" max="22" width="4.625" style="1" customWidth="1"/>
    <col min="23" max="23" width="15.625" style="1" customWidth="1"/>
    <col min="24" max="27" width="4.625" style="1" customWidth="1"/>
    <col min="28" max="28" width="0.2421875" style="1" customWidth="1"/>
    <col min="29" max="16384" width="9.00390625" style="1" customWidth="1"/>
  </cols>
  <sheetData>
    <row r="1" spans="1:28" ht="19.5">
      <c r="A1" s="213" t="s">
        <v>135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177"/>
    </row>
    <row r="2" spans="1:28" ht="16.5" customHeight="1">
      <c r="A2" s="215" t="s">
        <v>4</v>
      </c>
      <c r="B2" s="223" t="s">
        <v>5</v>
      </c>
      <c r="C2" s="223"/>
      <c r="D2" s="223"/>
      <c r="E2" s="223"/>
      <c r="F2" s="223"/>
      <c r="G2" s="223"/>
      <c r="H2" s="218" t="s">
        <v>6</v>
      </c>
      <c r="I2" s="218"/>
      <c r="J2" s="218"/>
      <c r="K2" s="218"/>
      <c r="L2" s="218"/>
      <c r="M2" s="218"/>
      <c r="N2" s="216" t="s">
        <v>7</v>
      </c>
      <c r="O2" s="216"/>
      <c r="P2" s="216"/>
      <c r="Q2" s="216"/>
      <c r="R2" s="216"/>
      <c r="S2" s="216"/>
      <c r="T2" s="217" t="s">
        <v>8</v>
      </c>
      <c r="U2" s="217"/>
      <c r="V2" s="217"/>
      <c r="W2" s="217"/>
      <c r="X2" s="217"/>
      <c r="Y2" s="217"/>
      <c r="Z2" s="219" t="s">
        <v>9</v>
      </c>
      <c r="AA2" s="219"/>
      <c r="AB2" s="178"/>
    </row>
    <row r="3" spans="1:28" ht="16.5" customHeight="1">
      <c r="A3" s="215"/>
      <c r="B3" s="223" t="s">
        <v>10</v>
      </c>
      <c r="C3" s="223"/>
      <c r="D3" s="223"/>
      <c r="E3" s="223" t="s">
        <v>11</v>
      </c>
      <c r="F3" s="223"/>
      <c r="G3" s="223"/>
      <c r="H3" s="218" t="s">
        <v>10</v>
      </c>
      <c r="I3" s="218"/>
      <c r="J3" s="218"/>
      <c r="K3" s="218" t="s">
        <v>11</v>
      </c>
      <c r="L3" s="218"/>
      <c r="M3" s="218"/>
      <c r="N3" s="216" t="s">
        <v>10</v>
      </c>
      <c r="O3" s="216"/>
      <c r="P3" s="216"/>
      <c r="Q3" s="216" t="s">
        <v>11</v>
      </c>
      <c r="R3" s="216"/>
      <c r="S3" s="216"/>
      <c r="T3" s="217" t="s">
        <v>10</v>
      </c>
      <c r="U3" s="217"/>
      <c r="V3" s="217"/>
      <c r="W3" s="217" t="s">
        <v>11</v>
      </c>
      <c r="X3" s="217"/>
      <c r="Y3" s="217"/>
      <c r="Z3" s="219"/>
      <c r="AA3" s="219"/>
      <c r="AB3" s="178"/>
    </row>
    <row r="4" spans="1:28" ht="14.25">
      <c r="A4" s="215"/>
      <c r="B4" s="11" t="s">
        <v>0</v>
      </c>
      <c r="C4" s="11" t="s">
        <v>1</v>
      </c>
      <c r="D4" s="11" t="s">
        <v>2</v>
      </c>
      <c r="E4" s="11" t="s">
        <v>0</v>
      </c>
      <c r="F4" s="11" t="s">
        <v>1</v>
      </c>
      <c r="G4" s="11" t="s">
        <v>2</v>
      </c>
      <c r="H4" s="11" t="s">
        <v>0</v>
      </c>
      <c r="I4" s="11" t="s">
        <v>1</v>
      </c>
      <c r="J4" s="11" t="s">
        <v>2</v>
      </c>
      <c r="K4" s="11" t="s">
        <v>0</v>
      </c>
      <c r="L4" s="11" t="s">
        <v>1</v>
      </c>
      <c r="M4" s="11" t="s">
        <v>2</v>
      </c>
      <c r="N4" s="11" t="s">
        <v>0</v>
      </c>
      <c r="O4" s="11" t="s">
        <v>1</v>
      </c>
      <c r="P4" s="11" t="s">
        <v>2</v>
      </c>
      <c r="Q4" s="11" t="s">
        <v>0</v>
      </c>
      <c r="R4" s="11" t="s">
        <v>1</v>
      </c>
      <c r="S4" s="11" t="s">
        <v>2</v>
      </c>
      <c r="T4" s="11" t="s">
        <v>0</v>
      </c>
      <c r="U4" s="11" t="s">
        <v>1</v>
      </c>
      <c r="V4" s="11" t="s">
        <v>2</v>
      </c>
      <c r="W4" s="11" t="s">
        <v>0</v>
      </c>
      <c r="X4" s="11" t="s">
        <v>1</v>
      </c>
      <c r="Y4" s="11" t="s">
        <v>2</v>
      </c>
      <c r="Z4" s="11" t="s">
        <v>1</v>
      </c>
      <c r="AA4" s="11" t="s">
        <v>2</v>
      </c>
      <c r="AB4" s="178"/>
    </row>
    <row r="5" spans="1:28" ht="18.75" customHeight="1">
      <c r="A5" s="215" t="s">
        <v>12</v>
      </c>
      <c r="B5" s="44" t="s">
        <v>13</v>
      </c>
      <c r="C5" s="35">
        <v>2</v>
      </c>
      <c r="D5" s="35">
        <v>2</v>
      </c>
      <c r="E5" s="44" t="s">
        <v>14</v>
      </c>
      <c r="F5" s="35">
        <v>2</v>
      </c>
      <c r="G5" s="35">
        <v>2</v>
      </c>
      <c r="H5" s="44" t="s">
        <v>62</v>
      </c>
      <c r="I5" s="35">
        <v>1</v>
      </c>
      <c r="J5" s="35">
        <v>1</v>
      </c>
      <c r="K5" s="44" t="s">
        <v>3</v>
      </c>
      <c r="L5" s="35">
        <v>1</v>
      </c>
      <c r="M5" s="35">
        <v>1</v>
      </c>
      <c r="N5" s="179"/>
      <c r="O5" s="35"/>
      <c r="P5" s="35"/>
      <c r="Q5" s="45"/>
      <c r="R5" s="5"/>
      <c r="S5" s="5"/>
      <c r="T5" s="5"/>
      <c r="U5" s="5"/>
      <c r="V5" s="5"/>
      <c r="W5" s="5"/>
      <c r="X5" s="5"/>
      <c r="Y5" s="5"/>
      <c r="Z5" s="5"/>
      <c r="AA5" s="5"/>
      <c r="AB5" s="178"/>
    </row>
    <row r="6" spans="1:28" ht="18.75" customHeight="1">
      <c r="A6" s="215"/>
      <c r="B6" s="44" t="s">
        <v>15</v>
      </c>
      <c r="C6" s="35">
        <v>3</v>
      </c>
      <c r="D6" s="35">
        <v>3</v>
      </c>
      <c r="E6" s="44" t="s">
        <v>27</v>
      </c>
      <c r="F6" s="35">
        <v>1</v>
      </c>
      <c r="G6" s="35">
        <v>1</v>
      </c>
      <c r="H6" s="44"/>
      <c r="I6" s="35"/>
      <c r="J6" s="35"/>
      <c r="K6" s="44" t="s">
        <v>28</v>
      </c>
      <c r="L6" s="35">
        <v>1</v>
      </c>
      <c r="M6" s="35">
        <v>1</v>
      </c>
      <c r="N6" s="44"/>
      <c r="O6" s="35"/>
      <c r="P6" s="35"/>
      <c r="Q6" s="45"/>
      <c r="R6" s="5"/>
      <c r="S6" s="5"/>
      <c r="T6" s="5"/>
      <c r="U6" s="5"/>
      <c r="V6" s="5"/>
      <c r="W6" s="5"/>
      <c r="X6" s="5"/>
      <c r="Y6" s="5"/>
      <c r="Z6" s="5"/>
      <c r="AA6" s="5"/>
      <c r="AB6" s="178"/>
    </row>
    <row r="7" spans="1:28" ht="18.75" customHeight="1">
      <c r="A7" s="215"/>
      <c r="B7" s="44" t="s">
        <v>17</v>
      </c>
      <c r="C7" s="35">
        <v>2</v>
      </c>
      <c r="D7" s="35">
        <v>2</v>
      </c>
      <c r="E7" s="44" t="s">
        <v>16</v>
      </c>
      <c r="F7" s="35">
        <v>3</v>
      </c>
      <c r="G7" s="35">
        <v>3</v>
      </c>
      <c r="H7" s="44"/>
      <c r="I7" s="35"/>
      <c r="J7" s="35"/>
      <c r="K7" s="44"/>
      <c r="L7" s="35"/>
      <c r="M7" s="35"/>
      <c r="N7" s="45"/>
      <c r="O7" s="5"/>
      <c r="P7" s="5"/>
      <c r="Q7" s="45"/>
      <c r="R7" s="5"/>
      <c r="S7" s="5"/>
      <c r="T7" s="5"/>
      <c r="U7" s="5"/>
      <c r="V7" s="5"/>
      <c r="W7" s="5"/>
      <c r="X7" s="5"/>
      <c r="Y7" s="5"/>
      <c r="Z7" s="5"/>
      <c r="AA7" s="5"/>
      <c r="AB7" s="178"/>
    </row>
    <row r="8" spans="1:28" ht="18.75" customHeight="1">
      <c r="A8" s="215"/>
      <c r="B8" s="46"/>
      <c r="C8" s="35"/>
      <c r="D8" s="35"/>
      <c r="E8" s="44" t="s">
        <v>63</v>
      </c>
      <c r="F8" s="35">
        <v>2</v>
      </c>
      <c r="G8" s="35">
        <v>2</v>
      </c>
      <c r="H8" s="45"/>
      <c r="I8" s="5"/>
      <c r="J8" s="5"/>
      <c r="K8" s="45"/>
      <c r="L8" s="5"/>
      <c r="M8" s="5"/>
      <c r="N8" s="45"/>
      <c r="O8" s="5"/>
      <c r="P8" s="5"/>
      <c r="Q8" s="45"/>
      <c r="R8" s="5"/>
      <c r="S8" s="5"/>
      <c r="T8" s="5"/>
      <c r="U8" s="5"/>
      <c r="V8" s="5"/>
      <c r="W8" s="5"/>
      <c r="X8" s="5"/>
      <c r="Y8" s="5"/>
      <c r="Z8" s="5"/>
      <c r="AA8" s="5"/>
      <c r="AB8" s="178"/>
    </row>
    <row r="9" spans="1:28" ht="18.75" customHeight="1">
      <c r="A9" s="215"/>
      <c r="B9" s="44"/>
      <c r="C9" s="35"/>
      <c r="D9" s="35"/>
      <c r="E9" s="44"/>
      <c r="F9" s="35"/>
      <c r="G9" s="35"/>
      <c r="H9" s="45"/>
      <c r="I9" s="5"/>
      <c r="J9" s="5"/>
      <c r="K9" s="45"/>
      <c r="L9" s="5"/>
      <c r="M9" s="5"/>
      <c r="N9" s="45"/>
      <c r="O9" s="5"/>
      <c r="P9" s="5"/>
      <c r="Q9" s="45"/>
      <c r="R9" s="5"/>
      <c r="S9" s="5"/>
      <c r="T9" s="5"/>
      <c r="U9" s="5"/>
      <c r="V9" s="5"/>
      <c r="W9" s="5"/>
      <c r="X9" s="5"/>
      <c r="Y9" s="5"/>
      <c r="Z9" s="5"/>
      <c r="AA9" s="5"/>
      <c r="AB9" s="178"/>
    </row>
    <row r="10" spans="1:28" ht="18.75" customHeight="1">
      <c r="A10" s="215"/>
      <c r="B10" s="44"/>
      <c r="C10" s="35"/>
      <c r="D10" s="35"/>
      <c r="E10" s="44"/>
      <c r="F10" s="35"/>
      <c r="G10" s="35"/>
      <c r="H10" s="45"/>
      <c r="I10" s="5"/>
      <c r="J10" s="5"/>
      <c r="K10" s="45"/>
      <c r="L10" s="5"/>
      <c r="M10" s="5"/>
      <c r="N10" s="45"/>
      <c r="O10" s="5"/>
      <c r="P10" s="5"/>
      <c r="Q10" s="45"/>
      <c r="R10" s="5"/>
      <c r="S10" s="5"/>
      <c r="T10" s="5"/>
      <c r="U10" s="5"/>
      <c r="V10" s="5"/>
      <c r="W10" s="5"/>
      <c r="X10" s="5"/>
      <c r="Y10" s="5"/>
      <c r="Z10" s="5"/>
      <c r="AA10" s="5"/>
      <c r="AB10" s="178"/>
    </row>
    <row r="11" spans="1:28" ht="18.75" customHeight="1">
      <c r="A11" s="220" t="s">
        <v>9</v>
      </c>
      <c r="B11" s="221"/>
      <c r="C11" s="6">
        <f>SUM(C5:C7)</f>
        <v>7</v>
      </c>
      <c r="D11" s="6">
        <f aca="true" t="shared" si="0" ref="D11:Y11">SUM(D5:D7)</f>
        <v>7</v>
      </c>
      <c r="E11" s="6" t="s">
        <v>228</v>
      </c>
      <c r="F11" s="6">
        <f>SUM(F5:F8)</f>
        <v>8</v>
      </c>
      <c r="G11" s="6">
        <f>SUM(G5:G8)</f>
        <v>8</v>
      </c>
      <c r="H11" s="6" t="s">
        <v>228</v>
      </c>
      <c r="I11" s="6">
        <f t="shared" si="0"/>
        <v>1</v>
      </c>
      <c r="J11" s="6">
        <f t="shared" si="0"/>
        <v>1</v>
      </c>
      <c r="K11" s="6" t="s">
        <v>228</v>
      </c>
      <c r="L11" s="6">
        <f t="shared" si="0"/>
        <v>2</v>
      </c>
      <c r="M11" s="6">
        <f t="shared" si="0"/>
        <v>2</v>
      </c>
      <c r="N11" s="6" t="s">
        <v>228</v>
      </c>
      <c r="O11" s="6">
        <f t="shared" si="0"/>
        <v>0</v>
      </c>
      <c r="P11" s="6">
        <f t="shared" si="0"/>
        <v>0</v>
      </c>
      <c r="Q11" s="6" t="s">
        <v>229</v>
      </c>
      <c r="R11" s="6">
        <f t="shared" si="0"/>
        <v>0</v>
      </c>
      <c r="S11" s="6">
        <f t="shared" si="0"/>
        <v>0</v>
      </c>
      <c r="T11" s="6" t="s">
        <v>228</v>
      </c>
      <c r="U11" s="6">
        <f t="shared" si="0"/>
        <v>0</v>
      </c>
      <c r="V11" s="6">
        <f t="shared" si="0"/>
        <v>0</v>
      </c>
      <c r="W11" s="6" t="s">
        <v>228</v>
      </c>
      <c r="X11" s="6">
        <f t="shared" si="0"/>
        <v>0</v>
      </c>
      <c r="Y11" s="6">
        <f t="shared" si="0"/>
        <v>0</v>
      </c>
      <c r="Z11" s="6">
        <f>SUM(C11+F11+I11+L11+O11+X11)</f>
        <v>18</v>
      </c>
      <c r="AA11" s="6">
        <v>18</v>
      </c>
      <c r="AB11" s="178"/>
    </row>
    <row r="12" spans="1:28" ht="18.75" customHeight="1">
      <c r="A12" s="222" t="s">
        <v>18</v>
      </c>
      <c r="B12" s="45"/>
      <c r="C12" s="5"/>
      <c r="D12" s="5"/>
      <c r="E12" s="45"/>
      <c r="F12" s="5"/>
      <c r="G12" s="5"/>
      <c r="H12" s="44" t="s">
        <v>68</v>
      </c>
      <c r="I12" s="35">
        <v>2</v>
      </c>
      <c r="J12" s="35">
        <v>2</v>
      </c>
      <c r="K12" s="44" t="s">
        <v>69</v>
      </c>
      <c r="L12" s="35">
        <v>2</v>
      </c>
      <c r="M12" s="35">
        <v>2</v>
      </c>
      <c r="N12" s="44"/>
      <c r="O12" s="35"/>
      <c r="P12" s="35"/>
      <c r="Q12" s="44"/>
      <c r="R12" s="35"/>
      <c r="S12" s="35"/>
      <c r="T12" s="5"/>
      <c r="U12" s="5"/>
      <c r="V12" s="5"/>
      <c r="W12" s="5" t="s">
        <v>228</v>
      </c>
      <c r="X12" s="5"/>
      <c r="Y12" s="5"/>
      <c r="Z12" s="5"/>
      <c r="AA12" s="5"/>
      <c r="AB12" s="178"/>
    </row>
    <row r="13" spans="1:28" ht="18.75" customHeight="1">
      <c r="A13" s="222"/>
      <c r="B13" s="45"/>
      <c r="C13" s="45"/>
      <c r="D13" s="45"/>
      <c r="E13" s="45"/>
      <c r="F13" s="45"/>
      <c r="G13" s="45"/>
      <c r="H13" s="44"/>
      <c r="I13" s="35"/>
      <c r="J13" s="3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178"/>
    </row>
    <row r="14" spans="1:28" s="2" customFormat="1" ht="18.75" customHeight="1">
      <c r="A14" s="220" t="s">
        <v>9</v>
      </c>
      <c r="B14" s="221"/>
      <c r="C14" s="6">
        <f>SUM(C12:C13)</f>
        <v>0</v>
      </c>
      <c r="D14" s="6">
        <f aca="true" t="shared" si="1" ref="D14:Y14">SUM(D12:D13)</f>
        <v>0</v>
      </c>
      <c r="E14" s="6" t="s">
        <v>228</v>
      </c>
      <c r="F14" s="6">
        <f t="shared" si="1"/>
        <v>0</v>
      </c>
      <c r="G14" s="6">
        <f t="shared" si="1"/>
        <v>0</v>
      </c>
      <c r="H14" s="6" t="s">
        <v>229</v>
      </c>
      <c r="I14" s="6">
        <f t="shared" si="1"/>
        <v>2</v>
      </c>
      <c r="J14" s="6">
        <f t="shared" si="1"/>
        <v>2</v>
      </c>
      <c r="K14" s="6" t="s">
        <v>228</v>
      </c>
      <c r="L14" s="6">
        <f t="shared" si="1"/>
        <v>2</v>
      </c>
      <c r="M14" s="6">
        <f t="shared" si="1"/>
        <v>2</v>
      </c>
      <c r="N14" s="6" t="s">
        <v>228</v>
      </c>
      <c r="O14" s="6">
        <f t="shared" si="1"/>
        <v>0</v>
      </c>
      <c r="P14" s="6">
        <f t="shared" si="1"/>
        <v>0</v>
      </c>
      <c r="Q14" s="6" t="s">
        <v>228</v>
      </c>
      <c r="R14" s="6">
        <f t="shared" si="1"/>
        <v>0</v>
      </c>
      <c r="S14" s="6">
        <f t="shared" si="1"/>
        <v>0</v>
      </c>
      <c r="T14" s="6" t="s">
        <v>228</v>
      </c>
      <c r="U14" s="6">
        <f t="shared" si="1"/>
        <v>0</v>
      </c>
      <c r="V14" s="6">
        <f t="shared" si="1"/>
        <v>0</v>
      </c>
      <c r="W14" s="6" t="s">
        <v>228</v>
      </c>
      <c r="X14" s="6">
        <f t="shared" si="1"/>
        <v>0</v>
      </c>
      <c r="Y14" s="6">
        <f t="shared" si="1"/>
        <v>0</v>
      </c>
      <c r="Z14" s="6">
        <f>SUM(C14+F14+I14+L14+O14+R14+U14+X14)</f>
        <v>4</v>
      </c>
      <c r="AA14" s="6">
        <f>SUM(D14+G14+J14+M14+P14+S14+V14+Y14)</f>
        <v>4</v>
      </c>
      <c r="AB14" s="180"/>
    </row>
    <row r="15" spans="1:28" s="3" customFormat="1" ht="18.75" customHeight="1">
      <c r="A15" s="222" t="s">
        <v>19</v>
      </c>
      <c r="B15" s="44" t="s">
        <v>231</v>
      </c>
      <c r="C15" s="35">
        <v>2</v>
      </c>
      <c r="D15" s="35">
        <v>2</v>
      </c>
      <c r="E15" s="45"/>
      <c r="F15" s="5"/>
      <c r="G15" s="5"/>
      <c r="H15" s="69" t="s">
        <v>232</v>
      </c>
      <c r="I15" s="35">
        <v>2</v>
      </c>
      <c r="J15" s="35">
        <v>2</v>
      </c>
      <c r="K15" s="45"/>
      <c r="L15" s="45"/>
      <c r="M15" s="45"/>
      <c r="N15" s="44"/>
      <c r="O15" s="35"/>
      <c r="P15" s="35"/>
      <c r="Q15" s="45"/>
      <c r="R15" s="5"/>
      <c r="S15" s="5"/>
      <c r="T15" s="45"/>
      <c r="U15" s="45"/>
      <c r="V15" s="45"/>
      <c r="W15" s="45"/>
      <c r="X15" s="45"/>
      <c r="Y15" s="45"/>
      <c r="Z15" s="45"/>
      <c r="AA15" s="45"/>
      <c r="AB15" s="181"/>
    </row>
    <row r="16" spans="1:28" s="3" customFormat="1" ht="18.75" customHeight="1">
      <c r="A16" s="222"/>
      <c r="B16" s="45"/>
      <c r="C16" s="5"/>
      <c r="D16" s="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181"/>
    </row>
    <row r="17" spans="1:28" s="3" customFormat="1" ht="18.75" customHeight="1">
      <c r="A17" s="222"/>
      <c r="B17" s="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181"/>
    </row>
    <row r="18" spans="1:28" s="2" customFormat="1" ht="18.75" customHeight="1">
      <c r="A18" s="220" t="s">
        <v>9</v>
      </c>
      <c r="B18" s="221"/>
      <c r="C18" s="6">
        <v>2</v>
      </c>
      <c r="D18" s="6">
        <v>2</v>
      </c>
      <c r="E18" s="7"/>
      <c r="F18" s="6">
        <v>0</v>
      </c>
      <c r="G18" s="6">
        <v>0</v>
      </c>
      <c r="H18" s="7"/>
      <c r="I18" s="6">
        <v>2</v>
      </c>
      <c r="J18" s="6">
        <v>2</v>
      </c>
      <c r="K18" s="7"/>
      <c r="L18" s="6">
        <v>0</v>
      </c>
      <c r="M18" s="6">
        <v>0</v>
      </c>
      <c r="N18" s="7"/>
      <c r="O18" s="6">
        <v>0</v>
      </c>
      <c r="P18" s="6">
        <v>0</v>
      </c>
      <c r="Q18" s="7"/>
      <c r="R18" s="6">
        <v>0</v>
      </c>
      <c r="S18" s="6">
        <v>0</v>
      </c>
      <c r="T18" s="7"/>
      <c r="U18" s="6">
        <v>0</v>
      </c>
      <c r="V18" s="6">
        <v>0</v>
      </c>
      <c r="W18" s="7"/>
      <c r="X18" s="6">
        <v>0</v>
      </c>
      <c r="Y18" s="6">
        <v>0</v>
      </c>
      <c r="Z18" s="6">
        <f>SUM(C18+F18+I18+L18+O18+R18+U18+X18)</f>
        <v>4</v>
      </c>
      <c r="AA18" s="6">
        <f>SUM(D18+G18+J18+M18+P18+S18+V18+Y18)</f>
        <v>4</v>
      </c>
      <c r="AB18" s="180"/>
    </row>
    <row r="19" spans="1:28" ht="18.75" customHeight="1">
      <c r="A19" s="225" t="s">
        <v>65</v>
      </c>
      <c r="B19" s="47" t="s">
        <v>93</v>
      </c>
      <c r="C19" s="48">
        <v>2</v>
      </c>
      <c r="D19" s="48">
        <v>2</v>
      </c>
      <c r="E19" s="47" t="s">
        <v>107</v>
      </c>
      <c r="F19" s="48">
        <v>2</v>
      </c>
      <c r="G19" s="48">
        <v>2</v>
      </c>
      <c r="H19" s="49" t="s">
        <v>73</v>
      </c>
      <c r="I19" s="50">
        <v>3</v>
      </c>
      <c r="J19" s="50">
        <v>3</v>
      </c>
      <c r="K19" s="47" t="s">
        <v>96</v>
      </c>
      <c r="L19" s="48">
        <v>2</v>
      </c>
      <c r="M19" s="48">
        <v>2</v>
      </c>
      <c r="N19" s="68" t="s">
        <v>74</v>
      </c>
      <c r="O19" s="113">
        <v>2</v>
      </c>
      <c r="P19" s="48">
        <v>2</v>
      </c>
      <c r="Q19" s="49" t="s">
        <v>78</v>
      </c>
      <c r="R19" s="50">
        <v>2</v>
      </c>
      <c r="S19" s="50">
        <v>2</v>
      </c>
      <c r="T19" s="47" t="s">
        <v>90</v>
      </c>
      <c r="U19" s="48">
        <v>2</v>
      </c>
      <c r="V19" s="48">
        <v>2</v>
      </c>
      <c r="W19" s="49" t="s">
        <v>76</v>
      </c>
      <c r="X19" s="51">
        <v>4</v>
      </c>
      <c r="Y19" s="51">
        <v>4</v>
      </c>
      <c r="Z19" s="52"/>
      <c r="AA19" s="52"/>
      <c r="AB19" s="178"/>
    </row>
    <row r="20" spans="1:28" ht="18.75" customHeight="1">
      <c r="A20" s="226"/>
      <c r="B20" s="49" t="s">
        <v>210</v>
      </c>
      <c r="C20" s="50">
        <v>2</v>
      </c>
      <c r="D20" s="50">
        <v>2</v>
      </c>
      <c r="E20" s="115" t="s">
        <v>95</v>
      </c>
      <c r="F20" s="48">
        <v>2</v>
      </c>
      <c r="G20" s="48">
        <v>2</v>
      </c>
      <c r="H20" s="49" t="s">
        <v>81</v>
      </c>
      <c r="I20" s="50">
        <v>2</v>
      </c>
      <c r="J20" s="50">
        <v>2</v>
      </c>
      <c r="K20" s="47" t="s">
        <v>129</v>
      </c>
      <c r="L20" s="48">
        <v>2</v>
      </c>
      <c r="M20" s="48">
        <v>2</v>
      </c>
      <c r="N20" s="53" t="s">
        <v>83</v>
      </c>
      <c r="O20" s="50">
        <v>3</v>
      </c>
      <c r="P20" s="50">
        <v>3</v>
      </c>
      <c r="Q20" s="53" t="s">
        <v>84</v>
      </c>
      <c r="R20" s="50">
        <v>2</v>
      </c>
      <c r="S20" s="50">
        <v>2</v>
      </c>
      <c r="T20" s="47" t="s">
        <v>98</v>
      </c>
      <c r="U20" s="48">
        <v>2</v>
      </c>
      <c r="V20" s="48">
        <v>2</v>
      </c>
      <c r="W20" s="47" t="s">
        <v>79</v>
      </c>
      <c r="X20" s="54">
        <v>5</v>
      </c>
      <c r="Y20" s="54">
        <v>5</v>
      </c>
      <c r="Z20" s="52"/>
      <c r="AA20" s="52"/>
      <c r="AB20" s="178"/>
    </row>
    <row r="21" spans="1:28" s="8" customFormat="1" ht="18.75" customHeight="1">
      <c r="A21" s="226"/>
      <c r="B21" s="47" t="s">
        <v>94</v>
      </c>
      <c r="C21" s="48">
        <v>2</v>
      </c>
      <c r="D21" s="48">
        <v>2</v>
      </c>
      <c r="E21" s="68" t="s">
        <v>236</v>
      </c>
      <c r="F21" s="113">
        <v>2</v>
      </c>
      <c r="G21" s="113">
        <v>2</v>
      </c>
      <c r="H21" s="49" t="s">
        <v>85</v>
      </c>
      <c r="I21" s="50">
        <v>3</v>
      </c>
      <c r="J21" s="50">
        <v>3</v>
      </c>
      <c r="K21" s="49" t="s">
        <v>82</v>
      </c>
      <c r="L21" s="50">
        <v>3</v>
      </c>
      <c r="M21" s="50">
        <v>3</v>
      </c>
      <c r="N21" s="49" t="s">
        <v>86</v>
      </c>
      <c r="O21" s="50">
        <v>2</v>
      </c>
      <c r="P21" s="50">
        <v>2</v>
      </c>
      <c r="Q21" s="55" t="s">
        <v>87</v>
      </c>
      <c r="R21" s="50">
        <v>2</v>
      </c>
      <c r="S21" s="50">
        <v>2</v>
      </c>
      <c r="T21" s="47"/>
      <c r="U21" s="48"/>
      <c r="V21" s="48"/>
      <c r="W21" s="47"/>
      <c r="X21" s="54"/>
      <c r="Y21" s="54"/>
      <c r="Z21" s="52"/>
      <c r="AA21" s="52"/>
      <c r="AB21" s="178"/>
    </row>
    <row r="22" spans="1:28" s="8" customFormat="1" ht="18.75" customHeight="1">
      <c r="A22" s="226"/>
      <c r="B22" s="47" t="s">
        <v>97</v>
      </c>
      <c r="C22" s="48">
        <v>2</v>
      </c>
      <c r="D22" s="48">
        <v>2</v>
      </c>
      <c r="E22" s="47"/>
      <c r="F22" s="48"/>
      <c r="G22" s="48"/>
      <c r="H22" s="47" t="s">
        <v>102</v>
      </c>
      <c r="I22" s="50">
        <v>2</v>
      </c>
      <c r="J22" s="50">
        <v>2</v>
      </c>
      <c r="K22" s="47"/>
      <c r="L22" s="48"/>
      <c r="M22" s="48"/>
      <c r="N22" s="49" t="s">
        <v>88</v>
      </c>
      <c r="O22" s="50">
        <v>2</v>
      </c>
      <c r="P22" s="50">
        <v>2</v>
      </c>
      <c r="Q22" s="68" t="s">
        <v>75</v>
      </c>
      <c r="R22" s="114">
        <v>2</v>
      </c>
      <c r="S22" s="50">
        <v>2</v>
      </c>
      <c r="T22" s="56"/>
      <c r="U22" s="57"/>
      <c r="V22" s="57"/>
      <c r="W22" s="47"/>
      <c r="X22" s="54"/>
      <c r="Y22" s="54"/>
      <c r="Z22" s="52"/>
      <c r="AA22" s="52"/>
      <c r="AB22" s="178"/>
    </row>
    <row r="23" spans="1:28" s="8" customFormat="1" ht="18.75" customHeight="1">
      <c r="A23" s="226"/>
      <c r="B23" s="47"/>
      <c r="C23" s="50"/>
      <c r="D23" s="50"/>
      <c r="E23" s="47"/>
      <c r="F23" s="48"/>
      <c r="G23" s="48"/>
      <c r="H23" s="68" t="s">
        <v>108</v>
      </c>
      <c r="I23" s="48">
        <v>2</v>
      </c>
      <c r="J23" s="48">
        <v>2</v>
      </c>
      <c r="K23" s="68"/>
      <c r="L23" s="48"/>
      <c r="M23" s="48"/>
      <c r="N23" s="49" t="s">
        <v>89</v>
      </c>
      <c r="O23" s="50">
        <v>2</v>
      </c>
      <c r="P23" s="50">
        <v>2</v>
      </c>
      <c r="Q23" s="47"/>
      <c r="R23" s="50"/>
      <c r="S23" s="50"/>
      <c r="T23" s="56"/>
      <c r="U23" s="57"/>
      <c r="V23" s="57"/>
      <c r="W23" s="47"/>
      <c r="X23" s="54"/>
      <c r="Y23" s="54"/>
      <c r="Z23" s="52"/>
      <c r="AA23" s="52"/>
      <c r="AB23" s="178"/>
    </row>
    <row r="24" spans="1:28" s="8" customFormat="1" ht="18.75" customHeight="1">
      <c r="A24" s="227"/>
      <c r="B24" s="66"/>
      <c r="C24" s="57"/>
      <c r="D24" s="57"/>
      <c r="E24" s="47"/>
      <c r="F24" s="48"/>
      <c r="G24" s="48"/>
      <c r="H24" s="47"/>
      <c r="I24" s="48"/>
      <c r="J24" s="48"/>
      <c r="K24" s="56"/>
      <c r="L24" s="57"/>
      <c r="M24" s="57"/>
      <c r="N24" s="115" t="s">
        <v>77</v>
      </c>
      <c r="O24" s="113">
        <v>2</v>
      </c>
      <c r="P24" s="113">
        <v>2</v>
      </c>
      <c r="Q24" s="58"/>
      <c r="R24" s="48"/>
      <c r="S24" s="48"/>
      <c r="T24" s="59"/>
      <c r="U24" s="52"/>
      <c r="V24" s="52"/>
      <c r="W24" s="59"/>
      <c r="X24" s="52"/>
      <c r="Y24" s="52"/>
      <c r="Z24" s="52"/>
      <c r="AA24" s="52"/>
      <c r="AB24" s="178"/>
    </row>
    <row r="25" spans="1:28" s="8" customFormat="1" ht="18.75" customHeight="1">
      <c r="A25" s="182"/>
      <c r="C25" s="57"/>
      <c r="D25" s="57"/>
      <c r="E25" s="47"/>
      <c r="F25" s="48"/>
      <c r="G25" s="48"/>
      <c r="H25" s="47"/>
      <c r="I25" s="48"/>
      <c r="J25" s="48"/>
      <c r="K25" s="56"/>
      <c r="L25" s="57"/>
      <c r="M25" s="57"/>
      <c r="N25" s="47"/>
      <c r="O25" s="48"/>
      <c r="P25" s="48"/>
      <c r="Q25" s="58"/>
      <c r="R25" s="48"/>
      <c r="S25" s="48"/>
      <c r="T25" s="59"/>
      <c r="U25" s="52"/>
      <c r="V25" s="52"/>
      <c r="W25" s="59"/>
      <c r="X25" s="52"/>
      <c r="Y25" s="52"/>
      <c r="Z25" s="52"/>
      <c r="AA25" s="52"/>
      <c r="AB25" s="178"/>
    </row>
    <row r="26" spans="1:28" s="9" customFormat="1" ht="18.75" customHeight="1">
      <c r="A26" s="220" t="s">
        <v>9</v>
      </c>
      <c r="B26" s="221"/>
      <c r="C26" s="6">
        <f>SUM(C19:C25)</f>
        <v>8</v>
      </c>
      <c r="D26" s="6">
        <f aca="true" t="shared" si="2" ref="D26:Y26">SUM(D19:D25)</f>
        <v>8</v>
      </c>
      <c r="E26" s="6" t="s">
        <v>229</v>
      </c>
      <c r="F26" s="6">
        <f t="shared" si="2"/>
        <v>6</v>
      </c>
      <c r="G26" s="6">
        <f t="shared" si="2"/>
        <v>6</v>
      </c>
      <c r="H26" s="6" t="s">
        <v>229</v>
      </c>
      <c r="I26" s="6">
        <f t="shared" si="2"/>
        <v>12</v>
      </c>
      <c r="J26" s="6">
        <f t="shared" si="2"/>
        <v>12</v>
      </c>
      <c r="K26" s="6" t="s">
        <v>228</v>
      </c>
      <c r="L26" s="6">
        <f t="shared" si="2"/>
        <v>7</v>
      </c>
      <c r="M26" s="6">
        <f t="shared" si="2"/>
        <v>7</v>
      </c>
      <c r="N26" s="6" t="s">
        <v>228</v>
      </c>
      <c r="O26" s="6">
        <f t="shared" si="2"/>
        <v>13</v>
      </c>
      <c r="P26" s="6">
        <f t="shared" si="2"/>
        <v>13</v>
      </c>
      <c r="Q26" s="6" t="s">
        <v>228</v>
      </c>
      <c r="R26" s="6">
        <f t="shared" si="2"/>
        <v>8</v>
      </c>
      <c r="S26" s="6">
        <f t="shared" si="2"/>
        <v>8</v>
      </c>
      <c r="T26" s="6" t="s">
        <v>228</v>
      </c>
      <c r="U26" s="6">
        <f t="shared" si="2"/>
        <v>4</v>
      </c>
      <c r="V26" s="6">
        <f t="shared" si="2"/>
        <v>4</v>
      </c>
      <c r="W26" s="6" t="s">
        <v>228</v>
      </c>
      <c r="X26" s="6">
        <f t="shared" si="2"/>
        <v>9</v>
      </c>
      <c r="Y26" s="6">
        <f t="shared" si="2"/>
        <v>9</v>
      </c>
      <c r="Z26" s="6">
        <f>SUM(C26+F26+I26+L26+O26+R26+U26+X26)</f>
        <v>67</v>
      </c>
      <c r="AA26" s="6">
        <f>SUM(D26+G26+J26+M26+P26+S26+V26+Y26)</f>
        <v>67</v>
      </c>
      <c r="AB26" s="183"/>
    </row>
    <row r="27" spans="1:28" s="9" customFormat="1" ht="18.75" customHeight="1">
      <c r="A27" s="220" t="s">
        <v>20</v>
      </c>
      <c r="B27" s="221"/>
      <c r="C27" s="6">
        <f>SUM(C11+C14+C18+C26)</f>
        <v>17</v>
      </c>
      <c r="D27" s="6">
        <f aca="true" t="shared" si="3" ref="D27:Y27">SUM(D11+D14+D18+D26)</f>
        <v>17</v>
      </c>
      <c r="E27" s="6" t="s">
        <v>228</v>
      </c>
      <c r="F27" s="6">
        <f t="shared" si="3"/>
        <v>14</v>
      </c>
      <c r="G27" s="6">
        <f t="shared" si="3"/>
        <v>14</v>
      </c>
      <c r="H27" s="6" t="s">
        <v>189</v>
      </c>
      <c r="I27" s="6">
        <f t="shared" si="3"/>
        <v>17</v>
      </c>
      <c r="J27" s="6">
        <f t="shared" si="3"/>
        <v>17</v>
      </c>
      <c r="K27" s="6" t="s">
        <v>228</v>
      </c>
      <c r="L27" s="6">
        <f t="shared" si="3"/>
        <v>11</v>
      </c>
      <c r="M27" s="6">
        <f t="shared" si="3"/>
        <v>11</v>
      </c>
      <c r="N27" s="6" t="s">
        <v>228</v>
      </c>
      <c r="O27" s="6">
        <f t="shared" si="3"/>
        <v>13</v>
      </c>
      <c r="P27" s="6">
        <f t="shared" si="3"/>
        <v>13</v>
      </c>
      <c r="Q27" s="6" t="s">
        <v>228</v>
      </c>
      <c r="R27" s="6">
        <f t="shared" si="3"/>
        <v>8</v>
      </c>
      <c r="S27" s="6">
        <f t="shared" si="3"/>
        <v>8</v>
      </c>
      <c r="T27" s="6" t="s">
        <v>228</v>
      </c>
      <c r="U27" s="6">
        <f t="shared" si="3"/>
        <v>4</v>
      </c>
      <c r="V27" s="6">
        <f t="shared" si="3"/>
        <v>4</v>
      </c>
      <c r="W27" s="6" t="s">
        <v>228</v>
      </c>
      <c r="X27" s="6">
        <f t="shared" si="3"/>
        <v>9</v>
      </c>
      <c r="Y27" s="6">
        <f t="shared" si="3"/>
        <v>9</v>
      </c>
      <c r="Z27" s="6">
        <f>SUM(Z11+Z14+Z18+Z26)</f>
        <v>93</v>
      </c>
      <c r="AA27" s="6">
        <f>SUM(AA11+AA14+AA18+AA26)</f>
        <v>93</v>
      </c>
      <c r="AB27" s="183"/>
    </row>
    <row r="28" spans="1:28" s="8" customFormat="1" ht="18.75" customHeight="1">
      <c r="A28" s="225" t="s">
        <v>21</v>
      </c>
      <c r="B28" s="40"/>
      <c r="C28" s="41"/>
      <c r="D28" s="41"/>
      <c r="E28" s="125" t="s">
        <v>237</v>
      </c>
      <c r="F28" s="126">
        <v>2</v>
      </c>
      <c r="G28" s="126">
        <v>2</v>
      </c>
      <c r="H28" s="66"/>
      <c r="I28" s="41"/>
      <c r="J28" s="41"/>
      <c r="K28" s="40" t="s">
        <v>122</v>
      </c>
      <c r="L28" s="41">
        <v>2</v>
      </c>
      <c r="M28" s="41">
        <v>2</v>
      </c>
      <c r="N28" s="40"/>
      <c r="O28" s="41"/>
      <c r="P28" s="41"/>
      <c r="Q28" s="40" t="s">
        <v>91</v>
      </c>
      <c r="R28" s="41">
        <v>2</v>
      </c>
      <c r="S28" s="41">
        <v>2</v>
      </c>
      <c r="T28" s="43" t="s">
        <v>128</v>
      </c>
      <c r="U28" s="41">
        <v>2</v>
      </c>
      <c r="V28" s="41">
        <v>2</v>
      </c>
      <c r="W28" s="40"/>
      <c r="X28" s="60"/>
      <c r="Y28" s="60"/>
      <c r="Z28" s="61"/>
      <c r="AA28" s="62"/>
      <c r="AB28" s="184"/>
    </row>
    <row r="29" spans="1:28" s="8" customFormat="1" ht="18.75" customHeight="1">
      <c r="A29" s="225"/>
      <c r="B29" s="40"/>
      <c r="C29" s="41"/>
      <c r="D29" s="41"/>
      <c r="E29" s="63" t="s">
        <v>189</v>
      </c>
      <c r="F29" s="41"/>
      <c r="G29" s="41"/>
      <c r="H29" s="66"/>
      <c r="I29" s="41"/>
      <c r="J29" s="41"/>
      <c r="K29" s="40" t="s">
        <v>111</v>
      </c>
      <c r="L29" s="41">
        <v>2</v>
      </c>
      <c r="M29" s="41">
        <v>2</v>
      </c>
      <c r="N29" s="40"/>
      <c r="O29" s="41"/>
      <c r="P29" s="41"/>
      <c r="Q29" s="40" t="s">
        <v>92</v>
      </c>
      <c r="R29" s="41">
        <v>2</v>
      </c>
      <c r="S29" s="41">
        <v>2</v>
      </c>
      <c r="T29" s="40" t="s">
        <v>100</v>
      </c>
      <c r="U29" s="41">
        <v>2</v>
      </c>
      <c r="V29" s="41">
        <v>2</v>
      </c>
      <c r="W29" s="40"/>
      <c r="X29" s="60"/>
      <c r="Y29" s="60"/>
      <c r="Z29" s="61"/>
      <c r="AA29" s="62"/>
      <c r="AB29" s="184"/>
    </row>
    <row r="30" spans="1:28" s="8" customFormat="1" ht="18.75" customHeight="1">
      <c r="A30" s="225"/>
      <c r="B30" s="40"/>
      <c r="C30" s="41"/>
      <c r="D30" s="41"/>
      <c r="E30" s="63"/>
      <c r="F30" s="41"/>
      <c r="G30" s="41"/>
      <c r="H30" s="40"/>
      <c r="I30" s="41"/>
      <c r="J30" s="41"/>
      <c r="K30" s="112" t="s">
        <v>99</v>
      </c>
      <c r="L30" s="41">
        <v>2</v>
      </c>
      <c r="M30" s="41">
        <v>2</v>
      </c>
      <c r="N30" s="40"/>
      <c r="O30" s="41"/>
      <c r="P30" s="41"/>
      <c r="Q30" s="40" t="s">
        <v>109</v>
      </c>
      <c r="R30" s="41">
        <v>2</v>
      </c>
      <c r="S30" s="41">
        <v>2</v>
      </c>
      <c r="T30" s="40" t="s">
        <v>127</v>
      </c>
      <c r="U30" s="41">
        <v>2</v>
      </c>
      <c r="V30" s="41">
        <v>2</v>
      </c>
      <c r="W30" s="40"/>
      <c r="X30" s="60"/>
      <c r="Y30" s="60"/>
      <c r="Z30" s="61"/>
      <c r="AA30" s="62"/>
      <c r="AB30" s="184"/>
    </row>
    <row r="31" spans="1:28" s="8" customFormat="1" ht="18.75" customHeight="1">
      <c r="A31" s="225"/>
      <c r="B31" s="40"/>
      <c r="C31" s="41"/>
      <c r="D31" s="41"/>
      <c r="E31" s="63"/>
      <c r="F31" s="41"/>
      <c r="G31" s="41"/>
      <c r="H31" s="40"/>
      <c r="I31" s="41"/>
      <c r="J31" s="41"/>
      <c r="K31" s="40"/>
      <c r="L31" s="41"/>
      <c r="M31" s="41"/>
      <c r="N31" s="40"/>
      <c r="O31" s="41"/>
      <c r="P31" s="41"/>
      <c r="Q31" s="40"/>
      <c r="R31" s="41"/>
      <c r="S31" s="41"/>
      <c r="T31" s="40" t="s">
        <v>112</v>
      </c>
      <c r="U31" s="41">
        <v>2</v>
      </c>
      <c r="V31" s="41">
        <v>2</v>
      </c>
      <c r="W31" s="40"/>
      <c r="X31" s="60"/>
      <c r="Y31" s="60"/>
      <c r="Z31" s="61"/>
      <c r="AA31" s="62"/>
      <c r="AB31" s="184"/>
    </row>
    <row r="32" spans="1:28" s="8" customFormat="1" ht="18.75" customHeight="1">
      <c r="A32" s="225"/>
      <c r="B32" s="40"/>
      <c r="C32" s="41"/>
      <c r="D32" s="41"/>
      <c r="E32" s="63"/>
      <c r="F32" s="41"/>
      <c r="G32" s="41"/>
      <c r="H32" s="40"/>
      <c r="I32" s="41"/>
      <c r="J32" s="41"/>
      <c r="K32" s="40"/>
      <c r="L32" s="41"/>
      <c r="M32" s="41"/>
      <c r="N32" s="40"/>
      <c r="O32" s="41"/>
      <c r="P32" s="41"/>
      <c r="Q32" s="63"/>
      <c r="R32" s="41"/>
      <c r="S32" s="41"/>
      <c r="T32" s="64" t="s">
        <v>113</v>
      </c>
      <c r="U32" s="41">
        <v>2</v>
      </c>
      <c r="V32" s="41">
        <v>2</v>
      </c>
      <c r="W32" s="40"/>
      <c r="X32" s="60"/>
      <c r="Y32" s="60"/>
      <c r="Z32" s="61"/>
      <c r="AA32" s="62"/>
      <c r="AB32" s="184"/>
    </row>
    <row r="33" spans="1:28" s="9" customFormat="1" ht="18.75" customHeight="1">
      <c r="A33" s="220" t="s">
        <v>66</v>
      </c>
      <c r="B33" s="221"/>
      <c r="C33" s="6">
        <f>SUM(C28:C32)</f>
        <v>0</v>
      </c>
      <c r="D33" s="6">
        <v>0</v>
      </c>
      <c r="E33" s="7"/>
      <c r="F33" s="6">
        <v>2</v>
      </c>
      <c r="G33" s="6">
        <v>2</v>
      </c>
      <c r="H33" s="7"/>
      <c r="I33" s="6">
        <v>0</v>
      </c>
      <c r="J33" s="6">
        <v>0</v>
      </c>
      <c r="K33" s="7"/>
      <c r="L33" s="6">
        <v>2</v>
      </c>
      <c r="M33" s="6">
        <v>2</v>
      </c>
      <c r="N33" s="7"/>
      <c r="O33" s="6">
        <v>0</v>
      </c>
      <c r="P33" s="6">
        <v>0</v>
      </c>
      <c r="Q33" s="7"/>
      <c r="R33" s="6">
        <v>2</v>
      </c>
      <c r="S33" s="6">
        <v>2</v>
      </c>
      <c r="T33" s="7"/>
      <c r="U33" s="6">
        <v>6</v>
      </c>
      <c r="V33" s="6">
        <v>6</v>
      </c>
      <c r="W33" s="7"/>
      <c r="X33" s="6">
        <v>0</v>
      </c>
      <c r="Y33" s="6">
        <v>0</v>
      </c>
      <c r="Z33" s="6">
        <f>SUM(C33+F33+I33+L33+O33+R33+U33+X33)</f>
        <v>12</v>
      </c>
      <c r="AA33" s="6">
        <f>SUM(D33+G33+J33+M33+P33+S33+V33+Y33)</f>
        <v>12</v>
      </c>
      <c r="AB33" s="183"/>
    </row>
    <row r="34" spans="1:28" s="9" customFormat="1" ht="18.75" customHeight="1">
      <c r="A34" s="220" t="s">
        <v>67</v>
      </c>
      <c r="B34" s="230"/>
      <c r="C34" s="124">
        <f>SUM(C27+C33)</f>
        <v>17</v>
      </c>
      <c r="D34" s="124">
        <f aca="true" t="shared" si="4" ref="D34:Y34">SUM(D27+D33)</f>
        <v>17</v>
      </c>
      <c r="E34" s="124" t="s">
        <v>228</v>
      </c>
      <c r="F34" s="124">
        <f t="shared" si="4"/>
        <v>16</v>
      </c>
      <c r="G34" s="124">
        <f t="shared" si="4"/>
        <v>16</v>
      </c>
      <c r="H34" s="124" t="s">
        <v>229</v>
      </c>
      <c r="I34" s="124">
        <f t="shared" si="4"/>
        <v>17</v>
      </c>
      <c r="J34" s="124">
        <f t="shared" si="4"/>
        <v>17</v>
      </c>
      <c r="K34" s="124" t="s">
        <v>228</v>
      </c>
      <c r="L34" s="124">
        <f t="shared" si="4"/>
        <v>13</v>
      </c>
      <c r="M34" s="124">
        <f t="shared" si="4"/>
        <v>13</v>
      </c>
      <c r="N34" s="124" t="s">
        <v>228</v>
      </c>
      <c r="O34" s="124">
        <f t="shared" si="4"/>
        <v>13</v>
      </c>
      <c r="P34" s="124">
        <f t="shared" si="4"/>
        <v>13</v>
      </c>
      <c r="Q34" s="124" t="s">
        <v>228</v>
      </c>
      <c r="R34" s="124">
        <f t="shared" si="4"/>
        <v>10</v>
      </c>
      <c r="S34" s="124">
        <f t="shared" si="4"/>
        <v>10</v>
      </c>
      <c r="T34" s="124" t="s">
        <v>228</v>
      </c>
      <c r="U34" s="124">
        <f t="shared" si="4"/>
        <v>10</v>
      </c>
      <c r="V34" s="124">
        <f t="shared" si="4"/>
        <v>10</v>
      </c>
      <c r="W34" s="124" t="s">
        <v>228</v>
      </c>
      <c r="X34" s="124">
        <f t="shared" si="4"/>
        <v>9</v>
      </c>
      <c r="Y34" s="124">
        <f t="shared" si="4"/>
        <v>9</v>
      </c>
      <c r="Z34" s="6">
        <f>SUM(Z27+Z33)</f>
        <v>105</v>
      </c>
      <c r="AA34" s="6">
        <f>SUM(AA27+AA33)</f>
        <v>105</v>
      </c>
      <c r="AB34" s="183"/>
    </row>
    <row r="35" spans="1:28" s="8" customFormat="1" ht="27" customHeight="1">
      <c r="A35" s="228" t="s">
        <v>211</v>
      </c>
      <c r="B35" s="118" t="s">
        <v>218</v>
      </c>
      <c r="C35" s="117">
        <v>2</v>
      </c>
      <c r="D35" s="117">
        <v>2</v>
      </c>
      <c r="E35" s="118" t="s">
        <v>219</v>
      </c>
      <c r="F35" s="121">
        <v>2</v>
      </c>
      <c r="G35" s="117">
        <v>2</v>
      </c>
      <c r="H35" s="118" t="s">
        <v>220</v>
      </c>
      <c r="I35" s="121">
        <v>2</v>
      </c>
      <c r="J35" s="117">
        <v>2</v>
      </c>
      <c r="K35" s="118" t="s">
        <v>191</v>
      </c>
      <c r="L35" s="117">
        <v>2</v>
      </c>
      <c r="M35" s="117">
        <v>2</v>
      </c>
      <c r="N35" s="118" t="s">
        <v>192</v>
      </c>
      <c r="O35" s="117">
        <v>3</v>
      </c>
      <c r="P35" s="117">
        <v>3</v>
      </c>
      <c r="Q35" s="118" t="s">
        <v>193</v>
      </c>
      <c r="R35" s="117">
        <v>3</v>
      </c>
      <c r="S35" s="117">
        <v>3</v>
      </c>
      <c r="T35" s="120" t="s">
        <v>194</v>
      </c>
      <c r="U35" s="117">
        <v>3</v>
      </c>
      <c r="V35" s="117">
        <v>3</v>
      </c>
      <c r="W35" s="120" t="s">
        <v>195</v>
      </c>
      <c r="X35" s="117">
        <v>3</v>
      </c>
      <c r="Y35" s="121">
        <v>3</v>
      </c>
      <c r="Z35" s="122"/>
      <c r="AA35" s="67"/>
      <c r="AB35" s="184"/>
    </row>
    <row r="36" spans="1:28" s="8" customFormat="1" ht="31.5" customHeight="1">
      <c r="A36" s="229"/>
      <c r="B36" s="120" t="s">
        <v>196</v>
      </c>
      <c r="C36" s="117">
        <v>3</v>
      </c>
      <c r="D36" s="117">
        <v>3</v>
      </c>
      <c r="E36" s="120" t="s">
        <v>197</v>
      </c>
      <c r="F36" s="117">
        <v>3</v>
      </c>
      <c r="G36" s="117">
        <v>3</v>
      </c>
      <c r="H36" s="118" t="s">
        <v>198</v>
      </c>
      <c r="I36" s="117">
        <v>2</v>
      </c>
      <c r="J36" s="117">
        <v>2</v>
      </c>
      <c r="K36" s="120" t="s">
        <v>199</v>
      </c>
      <c r="L36" s="117">
        <v>3</v>
      </c>
      <c r="M36" s="117">
        <v>3</v>
      </c>
      <c r="N36" s="120" t="s">
        <v>200</v>
      </c>
      <c r="O36" s="117">
        <v>3</v>
      </c>
      <c r="P36" s="117">
        <v>3</v>
      </c>
      <c r="Q36" s="120" t="s">
        <v>201</v>
      </c>
      <c r="R36" s="117">
        <v>3</v>
      </c>
      <c r="S36" s="117">
        <v>3</v>
      </c>
      <c r="T36" s="120" t="s">
        <v>202</v>
      </c>
      <c r="U36" s="117">
        <v>3</v>
      </c>
      <c r="V36" s="117">
        <v>3</v>
      </c>
      <c r="W36" s="118"/>
      <c r="X36" s="117"/>
      <c r="Y36" s="117"/>
      <c r="Z36" s="122"/>
      <c r="AA36" s="36"/>
      <c r="AB36" s="184"/>
    </row>
    <row r="37" spans="1:28" s="8" customFormat="1" ht="33" customHeight="1">
      <c r="A37" s="229"/>
      <c r="B37" s="118"/>
      <c r="C37" s="117"/>
      <c r="D37" s="117"/>
      <c r="E37" s="118"/>
      <c r="F37" s="117"/>
      <c r="G37" s="117"/>
      <c r="H37" s="120" t="s">
        <v>203</v>
      </c>
      <c r="I37" s="117">
        <v>3</v>
      </c>
      <c r="J37" s="117">
        <v>3</v>
      </c>
      <c r="K37" s="120" t="s">
        <v>204</v>
      </c>
      <c r="L37" s="117">
        <v>3</v>
      </c>
      <c r="M37" s="117">
        <v>3</v>
      </c>
      <c r="N37" s="120" t="s">
        <v>205</v>
      </c>
      <c r="O37" s="117">
        <v>3</v>
      </c>
      <c r="P37" s="117">
        <v>3</v>
      </c>
      <c r="Q37" s="120" t="s">
        <v>206</v>
      </c>
      <c r="R37" s="117">
        <v>3</v>
      </c>
      <c r="S37" s="117">
        <v>3</v>
      </c>
      <c r="T37" s="118" t="s">
        <v>221</v>
      </c>
      <c r="U37" s="117">
        <v>3</v>
      </c>
      <c r="V37" s="117">
        <v>3</v>
      </c>
      <c r="W37" s="117"/>
      <c r="X37" s="117"/>
      <c r="Y37" s="117"/>
      <c r="Z37" s="122"/>
      <c r="AA37" s="36"/>
      <c r="AB37" s="184"/>
    </row>
    <row r="38" spans="1:28" s="8" customFormat="1" ht="33" customHeight="1">
      <c r="A38" s="229"/>
      <c r="B38" s="119"/>
      <c r="C38" s="117"/>
      <c r="D38" s="117"/>
      <c r="E38" s="117"/>
      <c r="F38" s="117"/>
      <c r="G38" s="117"/>
      <c r="H38" s="120" t="s">
        <v>207</v>
      </c>
      <c r="I38" s="117">
        <v>3</v>
      </c>
      <c r="J38" s="117">
        <v>3</v>
      </c>
      <c r="K38" s="118"/>
      <c r="L38" s="117"/>
      <c r="M38" s="117"/>
      <c r="N38" s="118" t="s">
        <v>222</v>
      </c>
      <c r="O38" s="117">
        <v>2</v>
      </c>
      <c r="P38" s="117">
        <v>2</v>
      </c>
      <c r="Q38" s="118" t="s">
        <v>223</v>
      </c>
      <c r="R38" s="117">
        <v>2</v>
      </c>
      <c r="S38" s="117">
        <v>2</v>
      </c>
      <c r="T38" s="119"/>
      <c r="U38" s="117"/>
      <c r="V38" s="117"/>
      <c r="W38" s="119"/>
      <c r="X38" s="119"/>
      <c r="Y38" s="119"/>
      <c r="Z38" s="123"/>
      <c r="AA38" s="5"/>
      <c r="AB38" s="184"/>
    </row>
    <row r="39" spans="1:28" s="8" customFormat="1" ht="24.75" customHeight="1">
      <c r="A39" s="185"/>
      <c r="B39" s="119"/>
      <c r="C39" s="117"/>
      <c r="D39" s="117"/>
      <c r="E39" s="117"/>
      <c r="F39" s="117"/>
      <c r="G39" s="117"/>
      <c r="H39" s="118" t="s">
        <v>224</v>
      </c>
      <c r="I39" s="117">
        <v>3</v>
      </c>
      <c r="J39" s="117">
        <v>3</v>
      </c>
      <c r="K39" s="119"/>
      <c r="L39" s="119"/>
      <c r="M39" s="119"/>
      <c r="N39" s="118" t="s">
        <v>225</v>
      </c>
      <c r="O39" s="117">
        <v>3</v>
      </c>
      <c r="P39" s="117">
        <v>3</v>
      </c>
      <c r="Q39" s="119"/>
      <c r="R39" s="121">
        <v>3</v>
      </c>
      <c r="S39" s="121">
        <v>3</v>
      </c>
      <c r="T39" s="119"/>
      <c r="U39" s="117"/>
      <c r="V39" s="117"/>
      <c r="W39" s="119"/>
      <c r="X39" s="119"/>
      <c r="Y39" s="119"/>
      <c r="Z39" s="123"/>
      <c r="AA39" s="5"/>
      <c r="AB39" s="184"/>
    </row>
    <row r="40" spans="1:28" s="9" customFormat="1" ht="18.75" customHeight="1">
      <c r="A40" s="220" t="s">
        <v>29</v>
      </c>
      <c r="B40" s="221"/>
      <c r="C40" s="6">
        <v>3</v>
      </c>
      <c r="D40" s="6">
        <v>3</v>
      </c>
      <c r="E40" s="7"/>
      <c r="F40" s="6">
        <v>3</v>
      </c>
      <c r="G40" s="6">
        <v>3</v>
      </c>
      <c r="H40" s="7"/>
      <c r="I40" s="6">
        <v>2</v>
      </c>
      <c r="J40" s="6">
        <v>2</v>
      </c>
      <c r="K40" s="7"/>
      <c r="L40" s="6">
        <v>3</v>
      </c>
      <c r="M40" s="6">
        <v>3</v>
      </c>
      <c r="N40" s="7"/>
      <c r="O40" s="6">
        <v>3</v>
      </c>
      <c r="P40" s="6">
        <v>3</v>
      </c>
      <c r="Q40" s="7"/>
      <c r="R40" s="6">
        <v>3</v>
      </c>
      <c r="S40" s="6">
        <v>3</v>
      </c>
      <c r="T40" s="7"/>
      <c r="U40" s="6">
        <v>3</v>
      </c>
      <c r="V40" s="6">
        <v>3</v>
      </c>
      <c r="W40" s="7"/>
      <c r="X40" s="6">
        <v>3</v>
      </c>
      <c r="Y40" s="6">
        <v>3</v>
      </c>
      <c r="Z40" s="6">
        <f>SUM(C40+F40+I40+L40+O40+R40+U40+X40)</f>
        <v>23</v>
      </c>
      <c r="AA40" s="6">
        <v>23</v>
      </c>
      <c r="AB40" s="183"/>
    </row>
    <row r="41" spans="1:28" s="10" customFormat="1" ht="18.75" customHeight="1">
      <c r="A41" s="186" t="s">
        <v>30</v>
      </c>
      <c r="B41" s="44"/>
      <c r="C41" s="11"/>
      <c r="D41" s="11"/>
      <c r="E41" s="11"/>
      <c r="F41" s="11"/>
      <c r="G41" s="11"/>
      <c r="H41" s="65" t="s">
        <v>58</v>
      </c>
      <c r="I41" s="36">
        <v>0</v>
      </c>
      <c r="J41" s="36">
        <v>2</v>
      </c>
      <c r="K41" s="65" t="s">
        <v>60</v>
      </c>
      <c r="L41" s="36">
        <v>0</v>
      </c>
      <c r="M41" s="36">
        <v>2</v>
      </c>
      <c r="N41" s="65" t="s">
        <v>59</v>
      </c>
      <c r="O41" s="36">
        <v>0</v>
      </c>
      <c r="P41" s="36">
        <v>2</v>
      </c>
      <c r="Q41" s="11"/>
      <c r="R41" s="11"/>
      <c r="S41" s="11"/>
      <c r="T41" s="44"/>
      <c r="U41" s="11"/>
      <c r="V41" s="11"/>
      <c r="W41" s="11"/>
      <c r="X41" s="11"/>
      <c r="Y41" s="11"/>
      <c r="Z41" s="6">
        <f>SUM(Z11+Z14+Z18+Z26+Z33+Z40)</f>
        <v>128</v>
      </c>
      <c r="AA41" s="6">
        <f>SUM(AA11+AA14+AA18+AA26+AA33+AA40)</f>
        <v>128</v>
      </c>
      <c r="AB41" s="187"/>
    </row>
    <row r="42" spans="1:28" s="10" customFormat="1" ht="18.75" customHeight="1">
      <c r="A42" s="224" t="s">
        <v>31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4"/>
      <c r="AB42" s="187"/>
    </row>
    <row r="43" spans="1:28" s="8" customFormat="1" ht="14.25" customHeight="1">
      <c r="A43" s="192" t="s">
        <v>208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4"/>
      <c r="AB43" s="184"/>
    </row>
    <row r="44" spans="1:28" ht="15.75" customHeight="1">
      <c r="A44" s="37" t="s">
        <v>70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27"/>
      <c r="S44" s="38"/>
      <c r="T44" s="38"/>
      <c r="U44" s="38"/>
      <c r="V44" s="38"/>
      <c r="W44" s="38"/>
      <c r="X44" s="38"/>
      <c r="Y44" s="38"/>
      <c r="Z44" s="38"/>
      <c r="AA44" s="38"/>
      <c r="AB44" s="39"/>
    </row>
    <row r="45" spans="1:28" ht="13.5" customHeight="1">
      <c r="A45" s="204" t="s">
        <v>71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6"/>
    </row>
    <row r="46" spans="1:28" ht="15.75" customHeight="1">
      <c r="A46" s="204" t="s">
        <v>72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6"/>
    </row>
    <row r="47" spans="1:28" ht="15.75" customHeight="1">
      <c r="A47" s="189" t="s">
        <v>190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1"/>
    </row>
    <row r="48" spans="1:28" ht="14.25">
      <c r="A48" s="189" t="s">
        <v>209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84"/>
    </row>
    <row r="49" spans="1:28" ht="15" customHeight="1">
      <c r="A49" s="210" t="s">
        <v>121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2"/>
      <c r="AB49" s="178"/>
    </row>
    <row r="50" spans="1:28" ht="13.5" customHeight="1">
      <c r="A50" s="198" t="s">
        <v>22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200"/>
      <c r="AB50" s="178"/>
    </row>
    <row r="51" spans="1:28" ht="14.25" customHeight="1">
      <c r="A51" s="204" t="s">
        <v>233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178"/>
    </row>
    <row r="52" spans="1:28" ht="14.25">
      <c r="A52" s="195" t="s">
        <v>230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7"/>
      <c r="AB52" s="178"/>
    </row>
    <row r="53" spans="1:28" ht="14.25">
      <c r="A53" s="195" t="s">
        <v>23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178"/>
    </row>
    <row r="54" spans="1:28" ht="14.25">
      <c r="A54" s="195" t="s">
        <v>64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7"/>
      <c r="AB54" s="178"/>
    </row>
    <row r="55" spans="1:28" ht="14.25">
      <c r="A55" s="195" t="s">
        <v>24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178"/>
    </row>
    <row r="56" spans="1:28" ht="14.25">
      <c r="A56" s="201" t="s">
        <v>25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3"/>
      <c r="AB56" s="178"/>
    </row>
    <row r="57" spans="1:28" ht="13.5" customHeight="1">
      <c r="A57" s="198" t="s">
        <v>57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178"/>
    </row>
    <row r="58" spans="1:28" ht="15.75" thickBot="1">
      <c r="A58" s="207" t="s">
        <v>61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9"/>
      <c r="AB58" s="188"/>
    </row>
  </sheetData>
  <sheetProtection/>
  <mergeCells count="45">
    <mergeCell ref="A42:AA42"/>
    <mergeCell ref="A14:B14"/>
    <mergeCell ref="A12:A13"/>
    <mergeCell ref="A28:A32"/>
    <mergeCell ref="A19:A24"/>
    <mergeCell ref="A40:B40"/>
    <mergeCell ref="A35:A38"/>
    <mergeCell ref="A26:B26"/>
    <mergeCell ref="A33:B33"/>
    <mergeCell ref="A34:B34"/>
    <mergeCell ref="Z2:AA3"/>
    <mergeCell ref="A27:B27"/>
    <mergeCell ref="A18:B18"/>
    <mergeCell ref="A15:A17"/>
    <mergeCell ref="B2:G2"/>
    <mergeCell ref="H2:M2"/>
    <mergeCell ref="N2:S2"/>
    <mergeCell ref="B3:D3"/>
    <mergeCell ref="E3:G3"/>
    <mergeCell ref="A11:B11"/>
    <mergeCell ref="A1:AA1"/>
    <mergeCell ref="A2:A4"/>
    <mergeCell ref="A5:A10"/>
    <mergeCell ref="N3:P3"/>
    <mergeCell ref="Q3:S3"/>
    <mergeCell ref="T3:V3"/>
    <mergeCell ref="H3:J3"/>
    <mergeCell ref="K3:M3"/>
    <mergeCell ref="W3:Y3"/>
    <mergeCell ref="T2:Y2"/>
    <mergeCell ref="A56:AA56"/>
    <mergeCell ref="A57:AA57"/>
    <mergeCell ref="A51:AA51"/>
    <mergeCell ref="A48:AA48"/>
    <mergeCell ref="A45:AB45"/>
    <mergeCell ref="A58:AA58"/>
    <mergeCell ref="A49:AA49"/>
    <mergeCell ref="A52:AA52"/>
    <mergeCell ref="A46:AB46"/>
    <mergeCell ref="A47:AB47"/>
    <mergeCell ref="A43:AA43"/>
    <mergeCell ref="A53:AA53"/>
    <mergeCell ref="A54:AA54"/>
    <mergeCell ref="A55:AA55"/>
    <mergeCell ref="A50:AA50"/>
  </mergeCells>
  <printOptions/>
  <pageMargins left="0.7480314960629921" right="0.3937007874015748" top="0.31496062992125984" bottom="0.1968503937007874" header="0.1968503937007874" footer="0.196850393700787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1"/>
  <sheetViews>
    <sheetView zoomScalePageLayoutView="0" workbookViewId="0" topLeftCell="A1">
      <selection activeCell="F21" sqref="F21"/>
    </sheetView>
  </sheetViews>
  <sheetFormatPr defaultColWidth="9.00390625" defaultRowHeight="16.5"/>
  <cols>
    <col min="1" max="2" width="4.50390625" style="4" customWidth="1"/>
    <col min="3" max="3" width="26.625" style="4" customWidth="1"/>
    <col min="4" max="4" width="6.125" style="4" customWidth="1"/>
    <col min="5" max="5" width="6.375" style="4" customWidth="1"/>
    <col min="6" max="6" width="30.75390625" style="4" customWidth="1"/>
    <col min="7" max="7" width="6.125" style="4" customWidth="1"/>
    <col min="8" max="8" width="6.75390625" style="4" customWidth="1"/>
    <col min="9" max="9" width="28.875" style="4" customWidth="1"/>
    <col min="10" max="10" width="6.375" style="4" customWidth="1"/>
    <col min="11" max="11" width="7.75390625" style="4" customWidth="1"/>
    <col min="12" max="12" width="30.625" style="4" customWidth="1"/>
    <col min="13" max="13" width="7.25390625" style="4" customWidth="1"/>
    <col min="14" max="14" width="6.25390625" style="4" customWidth="1"/>
    <col min="15" max="15" width="6.625" style="4" customWidth="1"/>
    <col min="16" max="16" width="8.25390625" style="4" customWidth="1"/>
    <col min="17" max="16384" width="9.00390625" style="4" customWidth="1"/>
  </cols>
  <sheetData>
    <row r="1" spans="1:16" ht="25.5">
      <c r="A1" s="263" t="s">
        <v>137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</row>
    <row r="2" spans="1:16" ht="13.5" customHeight="1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8"/>
    </row>
    <row r="3" spans="1:16" s="12" customFormat="1" ht="18.75" customHeight="1">
      <c r="A3" s="269" t="s">
        <v>32</v>
      </c>
      <c r="B3" s="270"/>
      <c r="C3" s="253" t="s">
        <v>33</v>
      </c>
      <c r="D3" s="253"/>
      <c r="E3" s="253"/>
      <c r="F3" s="253"/>
      <c r="G3" s="253"/>
      <c r="H3" s="253"/>
      <c r="I3" s="253" t="s">
        <v>34</v>
      </c>
      <c r="J3" s="253"/>
      <c r="K3" s="253"/>
      <c r="L3" s="253"/>
      <c r="M3" s="253"/>
      <c r="N3" s="253"/>
      <c r="O3" s="253" t="s">
        <v>35</v>
      </c>
      <c r="P3" s="271"/>
    </row>
    <row r="4" spans="1:16" s="12" customFormat="1" ht="18.75" customHeight="1">
      <c r="A4" s="269"/>
      <c r="B4" s="270"/>
      <c r="C4" s="253" t="s">
        <v>36</v>
      </c>
      <c r="D4" s="253"/>
      <c r="E4" s="253"/>
      <c r="F4" s="253" t="s">
        <v>37</v>
      </c>
      <c r="G4" s="253"/>
      <c r="H4" s="253"/>
      <c r="I4" s="253" t="s">
        <v>36</v>
      </c>
      <c r="J4" s="253"/>
      <c r="K4" s="253"/>
      <c r="L4" s="253" t="s">
        <v>37</v>
      </c>
      <c r="M4" s="253"/>
      <c r="N4" s="253"/>
      <c r="O4" s="272"/>
      <c r="P4" s="271"/>
    </row>
    <row r="5" spans="1:16" s="12" customFormat="1" ht="18.75" customHeight="1">
      <c r="A5" s="269"/>
      <c r="B5" s="270"/>
      <c r="C5" s="24" t="s">
        <v>38</v>
      </c>
      <c r="D5" s="24" t="s">
        <v>39</v>
      </c>
      <c r="E5" s="24" t="s">
        <v>40</v>
      </c>
      <c r="F5" s="24" t="s">
        <v>41</v>
      </c>
      <c r="G5" s="24" t="s">
        <v>39</v>
      </c>
      <c r="H5" s="24" t="s">
        <v>40</v>
      </c>
      <c r="I5" s="24" t="s">
        <v>41</v>
      </c>
      <c r="J5" s="24" t="s">
        <v>39</v>
      </c>
      <c r="K5" s="24" t="s">
        <v>40</v>
      </c>
      <c r="L5" s="24" t="s">
        <v>41</v>
      </c>
      <c r="M5" s="24" t="s">
        <v>39</v>
      </c>
      <c r="N5" s="24" t="s">
        <v>40</v>
      </c>
      <c r="O5" s="24" t="s">
        <v>39</v>
      </c>
      <c r="P5" s="19" t="s">
        <v>40</v>
      </c>
    </row>
    <row r="6" spans="1:16" s="12" customFormat="1" ht="18.75" customHeight="1">
      <c r="A6" s="254" t="s">
        <v>56</v>
      </c>
      <c r="B6" s="255"/>
      <c r="C6" s="29" t="s">
        <v>117</v>
      </c>
      <c r="D6" s="17">
        <v>2</v>
      </c>
      <c r="E6" s="17">
        <v>2</v>
      </c>
      <c r="F6" s="29" t="s">
        <v>118</v>
      </c>
      <c r="G6" s="17">
        <v>2</v>
      </c>
      <c r="H6" s="17">
        <v>2</v>
      </c>
      <c r="I6" s="29" t="s">
        <v>120</v>
      </c>
      <c r="J6" s="16">
        <v>2</v>
      </c>
      <c r="K6" s="17">
        <v>2</v>
      </c>
      <c r="L6" s="131" t="s">
        <v>133</v>
      </c>
      <c r="M6" s="17">
        <v>2</v>
      </c>
      <c r="N6" s="17">
        <v>2</v>
      </c>
      <c r="O6" s="24"/>
      <c r="P6" s="19"/>
    </row>
    <row r="7" spans="1:16" s="12" customFormat="1" ht="18.75" customHeight="1">
      <c r="A7" s="254"/>
      <c r="B7" s="255"/>
      <c r="C7" s="132"/>
      <c r="D7" s="14"/>
      <c r="E7" s="14"/>
      <c r="F7" s="29" t="s">
        <v>119</v>
      </c>
      <c r="G7" s="16">
        <v>2</v>
      </c>
      <c r="H7" s="17">
        <v>2</v>
      </c>
      <c r="I7" s="15"/>
      <c r="J7" s="17"/>
      <c r="K7" s="17"/>
      <c r="L7" s="15"/>
      <c r="M7" s="17"/>
      <c r="N7" s="17"/>
      <c r="O7" s="24"/>
      <c r="P7" s="19"/>
    </row>
    <row r="8" spans="1:16" s="12" customFormat="1" ht="18.75" customHeight="1">
      <c r="A8" s="254"/>
      <c r="B8" s="255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42"/>
    </row>
    <row r="9" spans="1:16" s="13" customFormat="1" ht="18.75" customHeight="1">
      <c r="A9" s="254"/>
      <c r="B9" s="255"/>
      <c r="C9" s="134" t="s">
        <v>42</v>
      </c>
      <c r="D9" s="134">
        <f>SUM(D6:D8)</f>
        <v>2</v>
      </c>
      <c r="E9" s="134">
        <f>SUM(E6:E8)</f>
        <v>2</v>
      </c>
      <c r="F9" s="134" t="s">
        <v>228</v>
      </c>
      <c r="G9" s="134">
        <f>SUM(G6:G8)</f>
        <v>4</v>
      </c>
      <c r="H9" s="134">
        <f>SUM(H6:H8)</f>
        <v>4</v>
      </c>
      <c r="I9" s="134" t="s">
        <v>229</v>
      </c>
      <c r="J9" s="134">
        <f>SUM(J6:J8)</f>
        <v>2</v>
      </c>
      <c r="K9" s="134">
        <f>SUM(K6:K8)</f>
        <v>2</v>
      </c>
      <c r="L9" s="134" t="s">
        <v>228</v>
      </c>
      <c r="M9" s="134">
        <f>SUM(M6:M8)</f>
        <v>2</v>
      </c>
      <c r="N9" s="134">
        <f>SUM(N6:N8)</f>
        <v>2</v>
      </c>
      <c r="O9" s="134">
        <f>D9+G9+J9+M9</f>
        <v>10</v>
      </c>
      <c r="P9" s="143">
        <f>E9+H9+K9+N9</f>
        <v>10</v>
      </c>
    </row>
    <row r="10" spans="1:16" s="12" customFormat="1" ht="18.75" customHeight="1">
      <c r="A10" s="256" t="s">
        <v>43</v>
      </c>
      <c r="B10" s="257"/>
      <c r="C10" s="28" t="s">
        <v>110</v>
      </c>
      <c r="D10" s="25">
        <v>2</v>
      </c>
      <c r="E10" s="25">
        <v>2</v>
      </c>
      <c r="F10" s="135" t="s">
        <v>131</v>
      </c>
      <c r="G10" s="136">
        <v>2</v>
      </c>
      <c r="H10" s="136">
        <v>2</v>
      </c>
      <c r="I10" s="137" t="s">
        <v>116</v>
      </c>
      <c r="J10" s="25">
        <v>2</v>
      </c>
      <c r="K10" s="25">
        <v>2</v>
      </c>
      <c r="L10" s="31" t="s">
        <v>88</v>
      </c>
      <c r="M10" s="34">
        <v>2</v>
      </c>
      <c r="N10" s="34">
        <v>2</v>
      </c>
      <c r="O10" s="24"/>
      <c r="P10" s="19"/>
    </row>
    <row r="11" spans="1:16" s="12" customFormat="1" ht="18.75" customHeight="1">
      <c r="A11" s="256"/>
      <c r="B11" s="257"/>
      <c r="C11" s="137" t="s">
        <v>125</v>
      </c>
      <c r="D11" s="25">
        <v>2</v>
      </c>
      <c r="E11" s="25">
        <v>2</v>
      </c>
      <c r="F11" s="31" t="s">
        <v>81</v>
      </c>
      <c r="G11" s="30">
        <v>2</v>
      </c>
      <c r="H11" s="30">
        <v>2</v>
      </c>
      <c r="I11" s="31" t="s">
        <v>87</v>
      </c>
      <c r="J11" s="30">
        <v>2</v>
      </c>
      <c r="K11" s="30">
        <v>2</v>
      </c>
      <c r="L11" s="31" t="s">
        <v>89</v>
      </c>
      <c r="M11" s="34">
        <v>2</v>
      </c>
      <c r="N11" s="34">
        <v>2</v>
      </c>
      <c r="O11" s="24"/>
      <c r="P11" s="19"/>
    </row>
    <row r="12" spans="1:16" s="12" customFormat="1" ht="18.75" customHeight="1">
      <c r="A12" s="256"/>
      <c r="B12" s="257"/>
      <c r="C12" s="28" t="s">
        <v>105</v>
      </c>
      <c r="D12" s="25">
        <v>2</v>
      </c>
      <c r="E12" s="25">
        <v>2</v>
      </c>
      <c r="F12" s="32" t="s">
        <v>83</v>
      </c>
      <c r="G12" s="33">
        <v>3</v>
      </c>
      <c r="H12" s="33">
        <v>3</v>
      </c>
      <c r="I12" s="31" t="s">
        <v>76</v>
      </c>
      <c r="J12" s="33">
        <v>4</v>
      </c>
      <c r="K12" s="33">
        <v>4</v>
      </c>
      <c r="L12" s="26" t="s">
        <v>103</v>
      </c>
      <c r="M12" s="20">
        <v>2</v>
      </c>
      <c r="N12" s="20">
        <v>2</v>
      </c>
      <c r="O12" s="24"/>
      <c r="P12" s="19"/>
    </row>
    <row r="13" spans="1:16" s="12" customFormat="1" ht="18.75" customHeight="1">
      <c r="A13" s="256"/>
      <c r="B13" s="257"/>
      <c r="C13" s="31" t="s">
        <v>80</v>
      </c>
      <c r="D13" s="33">
        <v>2</v>
      </c>
      <c r="E13" s="33">
        <v>2</v>
      </c>
      <c r="F13" s="31" t="s">
        <v>82</v>
      </c>
      <c r="G13" s="30">
        <v>3</v>
      </c>
      <c r="H13" s="30">
        <v>3</v>
      </c>
      <c r="I13" s="32" t="s">
        <v>84</v>
      </c>
      <c r="J13" s="33">
        <v>2</v>
      </c>
      <c r="K13" s="33">
        <v>2</v>
      </c>
      <c r="L13" s="138" t="s">
        <v>123</v>
      </c>
      <c r="M13" s="22">
        <v>2</v>
      </c>
      <c r="N13" s="20">
        <v>2</v>
      </c>
      <c r="O13" s="24"/>
      <c r="P13" s="19"/>
    </row>
    <row r="14" spans="1:16" s="12" customFormat="1" ht="18.75" customHeight="1">
      <c r="A14" s="256"/>
      <c r="B14" s="257"/>
      <c r="C14" s="31" t="s">
        <v>73</v>
      </c>
      <c r="D14" s="30">
        <v>3</v>
      </c>
      <c r="E14" s="30">
        <v>3</v>
      </c>
      <c r="F14" s="31" t="s">
        <v>86</v>
      </c>
      <c r="G14" s="30">
        <v>2</v>
      </c>
      <c r="H14" s="30">
        <v>2</v>
      </c>
      <c r="I14" s="31" t="s">
        <v>78</v>
      </c>
      <c r="J14" s="33">
        <v>2</v>
      </c>
      <c r="K14" s="33">
        <v>2</v>
      </c>
      <c r="L14" s="26"/>
      <c r="M14" s="21"/>
      <c r="N14" s="21"/>
      <c r="O14" s="24"/>
      <c r="P14" s="19"/>
    </row>
    <row r="15" spans="1:16" s="12" customFormat="1" ht="18.75" customHeight="1">
      <c r="A15" s="256"/>
      <c r="B15" s="257"/>
      <c r="C15" s="28" t="s">
        <v>104</v>
      </c>
      <c r="D15" s="25">
        <v>2</v>
      </c>
      <c r="E15" s="25">
        <v>2</v>
      </c>
      <c r="F15" s="31" t="s">
        <v>189</v>
      </c>
      <c r="G15" s="30" t="s">
        <v>189</v>
      </c>
      <c r="H15" s="30" t="s">
        <v>189</v>
      </c>
      <c r="I15" s="31" t="s">
        <v>85</v>
      </c>
      <c r="J15" s="33">
        <v>3</v>
      </c>
      <c r="K15" s="33">
        <v>3</v>
      </c>
      <c r="L15" s="26"/>
      <c r="M15" s="21"/>
      <c r="N15" s="21"/>
      <c r="O15" s="24"/>
      <c r="P15" s="19"/>
    </row>
    <row r="16" spans="1:16" s="12" customFormat="1" ht="18.75" customHeight="1">
      <c r="A16" s="256"/>
      <c r="B16" s="257"/>
      <c r="C16" s="28" t="s">
        <v>217</v>
      </c>
      <c r="D16" s="25">
        <v>2</v>
      </c>
      <c r="E16" s="25">
        <v>2</v>
      </c>
      <c r="F16" s="28"/>
      <c r="G16" s="27"/>
      <c r="H16" s="27"/>
      <c r="I16" s="26"/>
      <c r="J16" s="25"/>
      <c r="K16" s="25"/>
      <c r="L16" s="26"/>
      <c r="M16" s="21"/>
      <c r="N16" s="21"/>
      <c r="O16" s="24"/>
      <c r="P16" s="19"/>
    </row>
    <row r="17" spans="1:16" s="12" customFormat="1" ht="18.75" customHeight="1">
      <c r="A17" s="256"/>
      <c r="B17" s="257"/>
      <c r="C17" s="139" t="s">
        <v>212</v>
      </c>
      <c r="D17" s="25"/>
      <c r="E17" s="25"/>
      <c r="F17" s="26"/>
      <c r="G17" s="25"/>
      <c r="H17" s="25"/>
      <c r="I17" s="26"/>
      <c r="J17" s="25"/>
      <c r="K17" s="25"/>
      <c r="L17" s="26"/>
      <c r="M17" s="21"/>
      <c r="N17" s="21"/>
      <c r="O17" s="24"/>
      <c r="P17" s="19"/>
    </row>
    <row r="18" spans="1:16" s="13" customFormat="1" ht="18.75" customHeight="1">
      <c r="A18" s="256"/>
      <c r="B18" s="257"/>
      <c r="C18" s="140" t="s">
        <v>42</v>
      </c>
      <c r="D18" s="134">
        <f>SUM(D10:D17)</f>
        <v>15</v>
      </c>
      <c r="E18" s="134">
        <f>SUM(E10:E17)</f>
        <v>15</v>
      </c>
      <c r="F18" s="134" t="s">
        <v>228</v>
      </c>
      <c r="G18" s="134">
        <f>SUM(G10:G17)</f>
        <v>12</v>
      </c>
      <c r="H18" s="134">
        <f>SUM(H10:H17)</f>
        <v>12</v>
      </c>
      <c r="I18" s="134" t="s">
        <v>229</v>
      </c>
      <c r="J18" s="134">
        <f>SUM(J10:J17)</f>
        <v>15</v>
      </c>
      <c r="K18" s="134">
        <f>SUM(K10:K17)</f>
        <v>15</v>
      </c>
      <c r="L18" s="134" t="s">
        <v>228</v>
      </c>
      <c r="M18" s="134">
        <f>SUM(M10:M17)</f>
        <v>8</v>
      </c>
      <c r="N18" s="134">
        <f>SUM(N10:N17)</f>
        <v>8</v>
      </c>
      <c r="O18" s="134">
        <f>SUM(D18+G18+J18+M18)</f>
        <v>50</v>
      </c>
      <c r="P18" s="143">
        <v>50</v>
      </c>
    </row>
    <row r="19" spans="1:16" s="13" customFormat="1" ht="18.75" customHeight="1">
      <c r="A19" s="258" t="s">
        <v>44</v>
      </c>
      <c r="B19" s="259"/>
      <c r="C19" s="259"/>
      <c r="D19" s="134">
        <f>SUM(D9+D18)</f>
        <v>17</v>
      </c>
      <c r="E19" s="134">
        <f>SUM(E9+E18)</f>
        <v>17</v>
      </c>
      <c r="F19" s="134" t="s">
        <v>228</v>
      </c>
      <c r="G19" s="134">
        <f>SUM(G9+G18)</f>
        <v>16</v>
      </c>
      <c r="H19" s="134">
        <f>SUM(H9+H18)</f>
        <v>16</v>
      </c>
      <c r="I19" s="134" t="s">
        <v>229</v>
      </c>
      <c r="J19" s="134">
        <f>SUM(J9+J18)</f>
        <v>17</v>
      </c>
      <c r="K19" s="134">
        <f>SUM(K9+K18)</f>
        <v>17</v>
      </c>
      <c r="L19" s="134" t="s">
        <v>189</v>
      </c>
      <c r="M19" s="134">
        <f>SUM(M9+M18)</f>
        <v>10</v>
      </c>
      <c r="N19" s="134">
        <f>SUM(N9+N18)</f>
        <v>10</v>
      </c>
      <c r="O19" s="134">
        <f>SUM(D19+G19+J19+M19)</f>
        <v>60</v>
      </c>
      <c r="P19" s="143">
        <v>60</v>
      </c>
    </row>
    <row r="20" spans="1:16" s="12" customFormat="1" ht="18.75" customHeight="1">
      <c r="A20" s="236" t="s">
        <v>45</v>
      </c>
      <c r="B20" s="237"/>
      <c r="C20" s="138" t="s">
        <v>126</v>
      </c>
      <c r="D20" s="24">
        <v>2</v>
      </c>
      <c r="E20" s="24">
        <v>2</v>
      </c>
      <c r="F20" s="138" t="s">
        <v>124</v>
      </c>
      <c r="G20" s="24">
        <v>2</v>
      </c>
      <c r="H20" s="24">
        <v>2</v>
      </c>
      <c r="I20" s="137" t="s">
        <v>90</v>
      </c>
      <c r="J20" s="24">
        <v>2</v>
      </c>
      <c r="K20" s="24">
        <v>2</v>
      </c>
      <c r="L20" s="70" t="s">
        <v>106</v>
      </c>
      <c r="M20" s="42">
        <v>2</v>
      </c>
      <c r="N20" s="24">
        <v>2</v>
      </c>
      <c r="O20" s="24"/>
      <c r="P20" s="19"/>
    </row>
    <row r="21" spans="1:16" s="12" customFormat="1" ht="18.75" customHeight="1">
      <c r="A21" s="236"/>
      <c r="B21" s="237"/>
      <c r="C21" s="70" t="s">
        <v>114</v>
      </c>
      <c r="D21" s="18">
        <v>2</v>
      </c>
      <c r="E21" s="18">
        <v>2</v>
      </c>
      <c r="F21" s="70" t="s">
        <v>92</v>
      </c>
      <c r="G21" s="18">
        <v>2</v>
      </c>
      <c r="H21" s="18">
        <v>2</v>
      </c>
      <c r="I21" s="70" t="s">
        <v>102</v>
      </c>
      <c r="J21" s="18">
        <v>2</v>
      </c>
      <c r="K21" s="18">
        <v>2</v>
      </c>
      <c r="L21" s="70" t="s">
        <v>132</v>
      </c>
      <c r="M21" s="42">
        <v>2</v>
      </c>
      <c r="N21" s="24">
        <v>2</v>
      </c>
      <c r="O21" s="24"/>
      <c r="P21" s="19"/>
    </row>
    <row r="22" spans="1:16" s="12" customFormat="1" ht="18.75" customHeight="1">
      <c r="A22" s="236"/>
      <c r="B22" s="237"/>
      <c r="C22" s="141" t="s">
        <v>189</v>
      </c>
      <c r="D22" s="24" t="s">
        <v>189</v>
      </c>
      <c r="E22" s="24" t="s">
        <v>189</v>
      </c>
      <c r="F22" s="110" t="s">
        <v>136</v>
      </c>
      <c r="G22" s="18">
        <v>2</v>
      </c>
      <c r="H22" s="18">
        <v>2</v>
      </c>
      <c r="I22" s="141"/>
      <c r="J22" s="18"/>
      <c r="K22" s="18"/>
      <c r="L22" s="70" t="s">
        <v>101</v>
      </c>
      <c r="M22" s="111">
        <v>2</v>
      </c>
      <c r="N22" s="18">
        <v>2</v>
      </c>
      <c r="O22" s="24"/>
      <c r="P22" s="19"/>
    </row>
    <row r="23" spans="1:16" s="12" customFormat="1" ht="18.75" customHeight="1">
      <c r="A23" s="236"/>
      <c r="B23" s="237"/>
      <c r="C23" s="138"/>
      <c r="D23" s="24"/>
      <c r="E23" s="24"/>
      <c r="F23" s="70" t="s">
        <v>130</v>
      </c>
      <c r="G23" s="18">
        <v>2</v>
      </c>
      <c r="H23" s="18">
        <v>2</v>
      </c>
      <c r="I23" s="133"/>
      <c r="J23" s="18"/>
      <c r="K23" s="18"/>
      <c r="L23" s="28" t="s">
        <v>115</v>
      </c>
      <c r="M23" s="18">
        <v>2</v>
      </c>
      <c r="N23" s="18">
        <v>2</v>
      </c>
      <c r="O23" s="24"/>
      <c r="P23" s="19"/>
    </row>
    <row r="24" spans="1:16" s="12" customFormat="1" ht="18.75" customHeight="1">
      <c r="A24" s="236"/>
      <c r="B24" s="237"/>
      <c r="C24" s="133"/>
      <c r="D24" s="24"/>
      <c r="E24" s="24"/>
      <c r="F24" s="141"/>
      <c r="G24" s="24"/>
      <c r="H24" s="24"/>
      <c r="I24" s="133"/>
      <c r="J24" s="18"/>
      <c r="K24" s="18"/>
      <c r="L24" s="23"/>
      <c r="M24" s="24"/>
      <c r="N24" s="24"/>
      <c r="O24" s="24"/>
      <c r="P24" s="19"/>
    </row>
    <row r="25" spans="1:16" s="12" customFormat="1" ht="18.75" customHeight="1">
      <c r="A25" s="236"/>
      <c r="B25" s="237"/>
      <c r="C25" s="133"/>
      <c r="D25" s="18"/>
      <c r="E25" s="18"/>
      <c r="F25" s="23"/>
      <c r="G25" s="24"/>
      <c r="H25" s="24"/>
      <c r="I25" s="23"/>
      <c r="J25" s="24"/>
      <c r="K25" s="24"/>
      <c r="L25" s="23"/>
      <c r="M25" s="24"/>
      <c r="N25" s="24"/>
      <c r="O25" s="24"/>
      <c r="P25" s="19"/>
    </row>
    <row r="26" spans="1:16" s="13" customFormat="1" ht="18.75" customHeight="1">
      <c r="A26" s="236"/>
      <c r="B26" s="237"/>
      <c r="C26" s="140" t="s">
        <v>46</v>
      </c>
      <c r="D26" s="134">
        <v>2</v>
      </c>
      <c r="E26" s="134">
        <v>2</v>
      </c>
      <c r="F26" s="134"/>
      <c r="G26" s="134">
        <v>4</v>
      </c>
      <c r="H26" s="134">
        <v>4</v>
      </c>
      <c r="I26" s="134"/>
      <c r="J26" s="134">
        <v>2</v>
      </c>
      <c r="K26" s="134">
        <v>2</v>
      </c>
      <c r="L26" s="134"/>
      <c r="M26" s="134">
        <v>4</v>
      </c>
      <c r="N26" s="134">
        <v>4</v>
      </c>
      <c r="O26" s="134">
        <f>SUM(D26+G26+J26+M26)</f>
        <v>12</v>
      </c>
      <c r="P26" s="143">
        <v>12</v>
      </c>
    </row>
    <row r="27" spans="1:16" s="13" customFormat="1" ht="18.75" customHeight="1" thickBot="1">
      <c r="A27" s="234" t="s">
        <v>47</v>
      </c>
      <c r="B27" s="235"/>
      <c r="C27" s="235"/>
      <c r="D27" s="175">
        <f>SUM(D19+D26)</f>
        <v>19</v>
      </c>
      <c r="E27" s="175">
        <f>SUM(E19+E26)</f>
        <v>19</v>
      </c>
      <c r="F27" s="175" t="s">
        <v>228</v>
      </c>
      <c r="G27" s="175">
        <f>SUM(G19+G26)</f>
        <v>20</v>
      </c>
      <c r="H27" s="175">
        <f>SUM(H19+H26)</f>
        <v>20</v>
      </c>
      <c r="I27" s="175" t="s">
        <v>229</v>
      </c>
      <c r="J27" s="175">
        <f>SUM(J19+J26)</f>
        <v>19</v>
      </c>
      <c r="K27" s="175">
        <f>SUM(K19+K26)</f>
        <v>19</v>
      </c>
      <c r="L27" s="175" t="s">
        <v>228</v>
      </c>
      <c r="M27" s="175">
        <f>SUM(M19+M26)</f>
        <v>14</v>
      </c>
      <c r="N27" s="175">
        <f>SUM(N19+N26)</f>
        <v>14</v>
      </c>
      <c r="O27" s="175">
        <f>SUM(O19+O26)</f>
        <v>72</v>
      </c>
      <c r="P27" s="176">
        <v>72</v>
      </c>
    </row>
    <row r="28" spans="1:16" s="12" customFormat="1" ht="15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0"/>
    </row>
    <row r="29" spans="1:16" s="12" customFormat="1" ht="18.75" customHeight="1">
      <c r="A29" s="231" t="s">
        <v>48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3"/>
    </row>
    <row r="30" spans="1:16" s="12" customFormat="1" ht="18.75" customHeight="1">
      <c r="A30" s="260" t="s">
        <v>26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2"/>
    </row>
    <row r="31" spans="1:16" s="12" customFormat="1" ht="18.75" customHeight="1">
      <c r="A31" s="238" t="s">
        <v>235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</row>
    <row r="32" spans="1:16" s="12" customFormat="1" ht="18.75" customHeight="1">
      <c r="A32" s="250" t="s">
        <v>49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2"/>
    </row>
    <row r="33" spans="1:16" s="12" customFormat="1" ht="18.75" customHeight="1">
      <c r="A33" s="250" t="s">
        <v>50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2"/>
    </row>
    <row r="34" spans="1:16" s="12" customFormat="1" ht="18.75" customHeight="1">
      <c r="A34" s="241" t="s">
        <v>134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3"/>
    </row>
    <row r="35" spans="1:16" s="12" customFormat="1" ht="18.75" customHeight="1">
      <c r="A35" s="247" t="s">
        <v>51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1:16" s="12" customFormat="1" ht="18.75" customHeight="1">
      <c r="A36" s="247" t="s">
        <v>52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1:16" s="12" customFormat="1" ht="18.75" customHeight="1">
      <c r="A37" s="247" t="s">
        <v>53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1:16" s="12" customFormat="1" ht="18.75" customHeight="1">
      <c r="A38" s="247" t="s">
        <v>54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9"/>
    </row>
    <row r="39" spans="1:16" s="12" customFormat="1" ht="18.75" customHeight="1" thickBot="1">
      <c r="A39" s="244" t="s">
        <v>55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6"/>
    </row>
    <row r="40" spans="1:16" s="12" customFormat="1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12" customFormat="1" ht="18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/>
  <mergeCells count="26">
    <mergeCell ref="A1:P1"/>
    <mergeCell ref="A2:P2"/>
    <mergeCell ref="A3:B5"/>
    <mergeCell ref="C3:H3"/>
    <mergeCell ref="I3:N3"/>
    <mergeCell ref="O3:P4"/>
    <mergeCell ref="A33:P33"/>
    <mergeCell ref="C4:E4"/>
    <mergeCell ref="F4:H4"/>
    <mergeCell ref="A6:B9"/>
    <mergeCell ref="A10:B18"/>
    <mergeCell ref="A19:C19"/>
    <mergeCell ref="I4:K4"/>
    <mergeCell ref="L4:N4"/>
    <mergeCell ref="A32:P32"/>
    <mergeCell ref="A30:P30"/>
    <mergeCell ref="A29:P29"/>
    <mergeCell ref="A27:C27"/>
    <mergeCell ref="A20:B26"/>
    <mergeCell ref="A31:P31"/>
    <mergeCell ref="A34:P34"/>
    <mergeCell ref="A39:P39"/>
    <mergeCell ref="A38:P38"/>
    <mergeCell ref="A37:P37"/>
    <mergeCell ref="A36:P36"/>
    <mergeCell ref="A35:P3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90" zoomScaleNormal="90" workbookViewId="0" topLeftCell="A1">
      <selection activeCell="F19" sqref="F19:F21"/>
    </sheetView>
  </sheetViews>
  <sheetFormatPr defaultColWidth="9.00390625" defaultRowHeight="16.5"/>
  <cols>
    <col min="3" max="3" width="23.50390625" style="0" customWidth="1"/>
    <col min="4" max="4" width="7.25390625" style="0" customWidth="1"/>
    <col min="5" max="5" width="6.875" style="0" customWidth="1"/>
    <col min="6" max="6" width="23.625" style="0" customWidth="1"/>
    <col min="7" max="7" width="6.625" style="0" customWidth="1"/>
    <col min="8" max="8" width="6.50390625" style="0" customWidth="1"/>
    <col min="9" max="9" width="25.75390625" style="0" customWidth="1"/>
    <col min="12" max="12" width="23.75390625" style="0" customWidth="1"/>
    <col min="15" max="15" width="8.25390625" style="0" customWidth="1"/>
    <col min="16" max="16" width="7.50390625" style="0" customWidth="1"/>
  </cols>
  <sheetData>
    <row r="1" spans="1:16" ht="25.5">
      <c r="A1" s="273" t="s">
        <v>188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</row>
    <row r="2" spans="1:16" ht="17.25" thickBot="1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8"/>
    </row>
    <row r="3" spans="1:16" ht="17.25">
      <c r="A3" s="276" t="s">
        <v>150</v>
      </c>
      <c r="B3" s="277"/>
      <c r="C3" s="278" t="s">
        <v>151</v>
      </c>
      <c r="D3" s="279"/>
      <c r="E3" s="279"/>
      <c r="F3" s="279"/>
      <c r="G3" s="279"/>
      <c r="H3" s="280"/>
      <c r="I3" s="278" t="s">
        <v>152</v>
      </c>
      <c r="J3" s="279"/>
      <c r="K3" s="279"/>
      <c r="L3" s="279"/>
      <c r="M3" s="279"/>
      <c r="N3" s="280"/>
      <c r="O3" s="278" t="s">
        <v>153</v>
      </c>
      <c r="P3" s="281"/>
    </row>
    <row r="4" spans="1:16" ht="17.25">
      <c r="A4" s="276"/>
      <c r="B4" s="277"/>
      <c r="C4" s="284" t="s">
        <v>154</v>
      </c>
      <c r="D4" s="285"/>
      <c r="E4" s="285"/>
      <c r="F4" s="285" t="s">
        <v>155</v>
      </c>
      <c r="G4" s="285"/>
      <c r="H4" s="286"/>
      <c r="I4" s="284" t="s">
        <v>154</v>
      </c>
      <c r="J4" s="285"/>
      <c r="K4" s="285"/>
      <c r="L4" s="285" t="s">
        <v>155</v>
      </c>
      <c r="M4" s="285"/>
      <c r="N4" s="286"/>
      <c r="O4" s="282"/>
      <c r="P4" s="283"/>
    </row>
    <row r="5" spans="1:16" ht="17.25">
      <c r="A5" s="276"/>
      <c r="B5" s="277"/>
      <c r="C5" s="155" t="s">
        <v>156</v>
      </c>
      <c r="D5" s="145" t="s">
        <v>39</v>
      </c>
      <c r="E5" s="145" t="s">
        <v>40</v>
      </c>
      <c r="F5" s="144" t="s">
        <v>0</v>
      </c>
      <c r="G5" s="145" t="s">
        <v>39</v>
      </c>
      <c r="H5" s="150" t="s">
        <v>40</v>
      </c>
      <c r="I5" s="155" t="s">
        <v>0</v>
      </c>
      <c r="J5" s="145" t="s">
        <v>39</v>
      </c>
      <c r="K5" s="145" t="s">
        <v>40</v>
      </c>
      <c r="L5" s="144" t="s">
        <v>0</v>
      </c>
      <c r="M5" s="145" t="s">
        <v>39</v>
      </c>
      <c r="N5" s="150" t="s">
        <v>40</v>
      </c>
      <c r="O5" s="171" t="s">
        <v>39</v>
      </c>
      <c r="P5" s="150" t="s">
        <v>40</v>
      </c>
    </row>
    <row r="6" spans="1:16" ht="24" customHeight="1">
      <c r="A6" s="287" t="s">
        <v>141</v>
      </c>
      <c r="B6" s="288"/>
      <c r="C6" s="71" t="s">
        <v>157</v>
      </c>
      <c r="D6" s="72">
        <v>2</v>
      </c>
      <c r="E6" s="72">
        <v>2</v>
      </c>
      <c r="F6" s="73" t="s">
        <v>158</v>
      </c>
      <c r="G6" s="72">
        <v>2</v>
      </c>
      <c r="H6" s="74">
        <v>2</v>
      </c>
      <c r="I6" s="71" t="s">
        <v>138</v>
      </c>
      <c r="J6" s="72">
        <v>3</v>
      </c>
      <c r="K6" s="72">
        <v>3</v>
      </c>
      <c r="L6" s="73" t="s">
        <v>16</v>
      </c>
      <c r="M6" s="72">
        <v>3</v>
      </c>
      <c r="N6" s="74">
        <v>3</v>
      </c>
      <c r="O6" s="76"/>
      <c r="P6" s="74"/>
    </row>
    <row r="7" spans="1:16" ht="21.75" customHeight="1">
      <c r="A7" s="289"/>
      <c r="B7" s="288"/>
      <c r="C7" s="71"/>
      <c r="D7" s="72"/>
      <c r="E7" s="72"/>
      <c r="F7" s="73"/>
      <c r="G7" s="72"/>
      <c r="H7" s="74"/>
      <c r="I7" s="71"/>
      <c r="J7" s="72"/>
      <c r="K7" s="72"/>
      <c r="L7" s="73"/>
      <c r="M7" s="75"/>
      <c r="N7" s="74"/>
      <c r="O7" s="76"/>
      <c r="P7" s="74"/>
    </row>
    <row r="8" spans="1:16" ht="19.5">
      <c r="A8" s="287"/>
      <c r="B8" s="290"/>
      <c r="C8" s="71"/>
      <c r="D8" s="72"/>
      <c r="E8" s="72"/>
      <c r="F8" s="73"/>
      <c r="G8" s="72"/>
      <c r="H8" s="74"/>
      <c r="I8" s="77"/>
      <c r="J8" s="72"/>
      <c r="K8" s="72"/>
      <c r="L8" s="73"/>
      <c r="M8" s="72"/>
      <c r="N8" s="74"/>
      <c r="O8" s="76"/>
      <c r="P8" s="74"/>
    </row>
    <row r="9" spans="1:16" ht="19.5">
      <c r="A9" s="287"/>
      <c r="B9" s="290"/>
      <c r="C9" s="71"/>
      <c r="D9" s="75"/>
      <c r="E9" s="72"/>
      <c r="F9" s="73"/>
      <c r="G9" s="72"/>
      <c r="H9" s="74"/>
      <c r="I9" s="77"/>
      <c r="J9" s="72"/>
      <c r="K9" s="72"/>
      <c r="L9" s="101"/>
      <c r="M9" s="72"/>
      <c r="N9" s="74"/>
      <c r="O9" s="76"/>
      <c r="P9" s="74"/>
    </row>
    <row r="10" spans="1:16" ht="19.5">
      <c r="A10" s="289"/>
      <c r="B10" s="288"/>
      <c r="C10" s="156" t="s">
        <v>153</v>
      </c>
      <c r="D10" s="108">
        <f>SUM(D6:D9)</f>
        <v>2</v>
      </c>
      <c r="E10" s="108">
        <f aca="true" t="shared" si="0" ref="E10:N10">SUM(E6:E9)</f>
        <v>2</v>
      </c>
      <c r="F10" s="108" t="s">
        <v>228</v>
      </c>
      <c r="G10" s="108">
        <f t="shared" si="0"/>
        <v>2</v>
      </c>
      <c r="H10" s="106">
        <f t="shared" si="0"/>
        <v>2</v>
      </c>
      <c r="I10" s="166" t="s">
        <v>228</v>
      </c>
      <c r="J10" s="108">
        <f t="shared" si="0"/>
        <v>3</v>
      </c>
      <c r="K10" s="108">
        <f t="shared" si="0"/>
        <v>3</v>
      </c>
      <c r="L10" s="108" t="s">
        <v>228</v>
      </c>
      <c r="M10" s="108">
        <f t="shared" si="0"/>
        <v>3</v>
      </c>
      <c r="N10" s="106">
        <f t="shared" si="0"/>
        <v>3</v>
      </c>
      <c r="O10" s="166">
        <f>D10+G10+J10+M10</f>
        <v>10</v>
      </c>
      <c r="P10" s="106">
        <f>E10+H10+K10+N10</f>
        <v>10</v>
      </c>
    </row>
    <row r="11" spans="1:16" ht="19.5">
      <c r="A11" s="291" t="s">
        <v>142</v>
      </c>
      <c r="B11" s="292"/>
      <c r="C11" s="78" t="s">
        <v>159</v>
      </c>
      <c r="D11" s="82">
        <v>2</v>
      </c>
      <c r="E11" s="82">
        <v>2</v>
      </c>
      <c r="F11" s="146" t="s">
        <v>160</v>
      </c>
      <c r="G11" s="82">
        <v>2</v>
      </c>
      <c r="H11" s="157">
        <v>2</v>
      </c>
      <c r="I11" s="81" t="s">
        <v>161</v>
      </c>
      <c r="J11" s="82">
        <v>2</v>
      </c>
      <c r="K11" s="82">
        <v>2</v>
      </c>
      <c r="L11" s="83"/>
      <c r="M11" s="84"/>
      <c r="N11" s="85"/>
      <c r="O11" s="86"/>
      <c r="P11" s="87"/>
    </row>
    <row r="12" spans="1:16" ht="19.5">
      <c r="A12" s="291"/>
      <c r="B12" s="292"/>
      <c r="C12" s="78"/>
      <c r="D12" s="79"/>
      <c r="E12" s="79"/>
      <c r="F12" s="80"/>
      <c r="G12" s="79"/>
      <c r="H12" s="158"/>
      <c r="I12" s="81" t="s">
        <v>162</v>
      </c>
      <c r="J12" s="82">
        <v>2</v>
      </c>
      <c r="K12" s="82">
        <v>2</v>
      </c>
      <c r="L12" s="83"/>
      <c r="M12" s="84"/>
      <c r="N12" s="85"/>
      <c r="O12" s="86"/>
      <c r="P12" s="87"/>
    </row>
    <row r="13" spans="1:16" ht="19.5">
      <c r="A13" s="291"/>
      <c r="B13" s="292"/>
      <c r="C13" s="88"/>
      <c r="D13" s="84"/>
      <c r="E13" s="84"/>
      <c r="F13" s="83"/>
      <c r="G13" s="84"/>
      <c r="H13" s="85"/>
      <c r="I13" s="89"/>
      <c r="J13" s="84"/>
      <c r="K13" s="84"/>
      <c r="L13" s="83"/>
      <c r="M13" s="84"/>
      <c r="N13" s="85"/>
      <c r="O13" s="86"/>
      <c r="P13" s="87"/>
    </row>
    <row r="14" spans="1:16" ht="19.5">
      <c r="A14" s="291"/>
      <c r="B14" s="292"/>
      <c r="C14" s="159"/>
      <c r="D14" s="148"/>
      <c r="E14" s="148"/>
      <c r="F14" s="147"/>
      <c r="G14" s="148"/>
      <c r="H14" s="160"/>
      <c r="I14" s="159"/>
      <c r="J14" s="148"/>
      <c r="K14" s="148"/>
      <c r="L14" s="147"/>
      <c r="M14" s="148"/>
      <c r="N14" s="160"/>
      <c r="O14" s="86"/>
      <c r="P14" s="87"/>
    </row>
    <row r="15" spans="1:16" ht="19.5">
      <c r="A15" s="291"/>
      <c r="B15" s="292"/>
      <c r="C15" s="156" t="s">
        <v>153</v>
      </c>
      <c r="D15" s="108">
        <f>SUM(D11:D14)</f>
        <v>2</v>
      </c>
      <c r="E15" s="108">
        <f>SUM(E11:E14)</f>
        <v>2</v>
      </c>
      <c r="F15" s="107"/>
      <c r="G15" s="108">
        <f>SUM(G11:G14)</f>
        <v>2</v>
      </c>
      <c r="H15" s="106">
        <f>SUM(H11:H14)</f>
        <v>2</v>
      </c>
      <c r="I15" s="156"/>
      <c r="J15" s="108">
        <f>SUM(J11:J14)</f>
        <v>4</v>
      </c>
      <c r="K15" s="108">
        <f>SUM(K11:K14)</f>
        <v>4</v>
      </c>
      <c r="L15" s="107"/>
      <c r="M15" s="108">
        <f>SUM(M11:M14)</f>
        <v>0</v>
      </c>
      <c r="N15" s="106">
        <f>SUM(N11:N14)</f>
        <v>0</v>
      </c>
      <c r="O15" s="166">
        <f>D15+G15+J15+M15</f>
        <v>8</v>
      </c>
      <c r="P15" s="106">
        <f>E15+H15+K15+N15</f>
        <v>8</v>
      </c>
    </row>
    <row r="16" spans="1:16" ht="19.5">
      <c r="A16" s="293" t="s">
        <v>143</v>
      </c>
      <c r="B16" s="294"/>
      <c r="C16" s="91" t="s">
        <v>226</v>
      </c>
      <c r="D16" s="92">
        <v>2</v>
      </c>
      <c r="E16" s="92">
        <v>2</v>
      </c>
      <c r="F16" s="93" t="s">
        <v>163</v>
      </c>
      <c r="G16" s="94">
        <v>3</v>
      </c>
      <c r="H16" s="99">
        <v>3</v>
      </c>
      <c r="I16" s="95" t="s">
        <v>88</v>
      </c>
      <c r="J16" s="94">
        <v>2</v>
      </c>
      <c r="K16" s="94">
        <v>2</v>
      </c>
      <c r="L16" s="93" t="s">
        <v>164</v>
      </c>
      <c r="M16" s="98">
        <v>4</v>
      </c>
      <c r="N16" s="167">
        <v>4</v>
      </c>
      <c r="O16" s="76"/>
      <c r="P16" s="74"/>
    </row>
    <row r="17" spans="1:16" ht="19.5">
      <c r="A17" s="293"/>
      <c r="B17" s="294"/>
      <c r="C17" s="91" t="s">
        <v>165</v>
      </c>
      <c r="D17" s="92">
        <v>2</v>
      </c>
      <c r="E17" s="92">
        <v>2</v>
      </c>
      <c r="F17" s="93" t="s">
        <v>166</v>
      </c>
      <c r="G17" s="94">
        <v>2</v>
      </c>
      <c r="H17" s="99">
        <v>2</v>
      </c>
      <c r="I17" s="95" t="s">
        <v>86</v>
      </c>
      <c r="J17" s="94">
        <v>2</v>
      </c>
      <c r="K17" s="94">
        <v>2</v>
      </c>
      <c r="L17" s="116" t="s">
        <v>95</v>
      </c>
      <c r="M17" s="97">
        <v>2</v>
      </c>
      <c r="N17" s="168">
        <v>2</v>
      </c>
      <c r="O17" s="76"/>
      <c r="P17" s="74"/>
    </row>
    <row r="18" spans="1:16" ht="19.5">
      <c r="A18" s="293"/>
      <c r="B18" s="294"/>
      <c r="C18" s="95" t="s">
        <v>167</v>
      </c>
      <c r="D18" s="94">
        <v>2</v>
      </c>
      <c r="E18" s="94">
        <v>2</v>
      </c>
      <c r="F18" s="96" t="s">
        <v>168</v>
      </c>
      <c r="G18" s="92">
        <v>2</v>
      </c>
      <c r="H18" s="109">
        <v>2</v>
      </c>
      <c r="I18" s="169" t="s">
        <v>227</v>
      </c>
      <c r="J18" s="97">
        <v>2</v>
      </c>
      <c r="K18" s="97">
        <v>2</v>
      </c>
      <c r="L18" s="93" t="s">
        <v>169</v>
      </c>
      <c r="M18" s="92">
        <v>2</v>
      </c>
      <c r="N18" s="109">
        <v>2</v>
      </c>
      <c r="O18" s="76"/>
      <c r="P18" s="74"/>
    </row>
    <row r="19" spans="1:16" ht="19.5">
      <c r="A19" s="293"/>
      <c r="B19" s="294"/>
      <c r="C19" s="161" t="s">
        <v>97</v>
      </c>
      <c r="D19" s="92">
        <v>2</v>
      </c>
      <c r="E19" s="92">
        <v>2</v>
      </c>
      <c r="F19" s="93" t="s">
        <v>170</v>
      </c>
      <c r="G19" s="94">
        <v>3</v>
      </c>
      <c r="H19" s="99">
        <v>3</v>
      </c>
      <c r="I19" s="95" t="s">
        <v>83</v>
      </c>
      <c r="J19" s="94">
        <v>3</v>
      </c>
      <c r="K19" s="94">
        <v>3</v>
      </c>
      <c r="L19" s="93" t="s">
        <v>171</v>
      </c>
      <c r="M19" s="98">
        <v>2</v>
      </c>
      <c r="N19" s="167">
        <v>2</v>
      </c>
      <c r="O19" s="76"/>
      <c r="P19" s="74"/>
    </row>
    <row r="20" spans="1:16" ht="19.5">
      <c r="A20" s="293"/>
      <c r="B20" s="294"/>
      <c r="C20" s="91" t="s">
        <v>172</v>
      </c>
      <c r="D20" s="92">
        <v>2</v>
      </c>
      <c r="E20" s="92">
        <v>2</v>
      </c>
      <c r="F20" s="149" t="s">
        <v>100</v>
      </c>
      <c r="G20" s="92">
        <v>2</v>
      </c>
      <c r="H20" s="109">
        <v>2</v>
      </c>
      <c r="I20" s="95" t="s">
        <v>84</v>
      </c>
      <c r="J20" s="94">
        <v>2</v>
      </c>
      <c r="K20" s="94">
        <v>2</v>
      </c>
      <c r="L20" s="93" t="s">
        <v>173</v>
      </c>
      <c r="M20" s="98">
        <v>2</v>
      </c>
      <c r="N20" s="167">
        <v>2</v>
      </c>
      <c r="O20" s="76"/>
      <c r="P20" s="74"/>
    </row>
    <row r="21" spans="1:16" ht="19.5">
      <c r="A21" s="293"/>
      <c r="B21" s="294"/>
      <c r="C21" s="91" t="s">
        <v>174</v>
      </c>
      <c r="D21" s="92">
        <v>2</v>
      </c>
      <c r="E21" s="92">
        <v>2</v>
      </c>
      <c r="F21" s="96" t="s">
        <v>96</v>
      </c>
      <c r="G21" s="92">
        <v>2</v>
      </c>
      <c r="H21" s="109">
        <v>2</v>
      </c>
      <c r="I21" s="95"/>
      <c r="J21" s="94"/>
      <c r="K21" s="94"/>
      <c r="L21" s="93" t="s">
        <v>175</v>
      </c>
      <c r="M21" s="98">
        <v>3</v>
      </c>
      <c r="N21" s="167">
        <v>3</v>
      </c>
      <c r="O21" s="172"/>
      <c r="P21" s="74"/>
    </row>
    <row r="22" spans="1:16" ht="19.5">
      <c r="A22" s="293"/>
      <c r="B22" s="294"/>
      <c r="C22" s="91" t="s">
        <v>215</v>
      </c>
      <c r="D22" s="92">
        <v>2</v>
      </c>
      <c r="E22" s="92">
        <v>2</v>
      </c>
      <c r="F22" s="96" t="s">
        <v>189</v>
      </c>
      <c r="G22" s="92"/>
      <c r="H22" s="109"/>
      <c r="I22" s="95"/>
      <c r="J22" s="94"/>
      <c r="K22" s="94"/>
      <c r="L22" s="96"/>
      <c r="M22" s="92"/>
      <c r="N22" s="109"/>
      <c r="O22" s="173"/>
      <c r="P22" s="74"/>
    </row>
    <row r="23" spans="1:16" ht="19.5">
      <c r="A23" s="293"/>
      <c r="B23" s="294"/>
      <c r="C23" s="156" t="s">
        <v>153</v>
      </c>
      <c r="D23" s="108">
        <f>SUM(D16:D22)</f>
        <v>14</v>
      </c>
      <c r="E23" s="108">
        <f>SUM(E16:E22)</f>
        <v>14</v>
      </c>
      <c r="F23" s="107"/>
      <c r="G23" s="108">
        <f>SUM(G16:G22)</f>
        <v>14</v>
      </c>
      <c r="H23" s="106">
        <f>SUM(H16:H22)</f>
        <v>14</v>
      </c>
      <c r="I23" s="156"/>
      <c r="J23" s="108">
        <f>SUM(J16:J22)</f>
        <v>11</v>
      </c>
      <c r="K23" s="108">
        <f>SUM(K16:K22)</f>
        <v>11</v>
      </c>
      <c r="L23" s="107"/>
      <c r="M23" s="108">
        <v>15</v>
      </c>
      <c r="N23" s="106">
        <f>SUM(N16:N22)</f>
        <v>15</v>
      </c>
      <c r="O23" s="166">
        <f>D23+G23+J23+M23</f>
        <v>54</v>
      </c>
      <c r="P23" s="106">
        <f>E23+H23+K23+N23</f>
        <v>54</v>
      </c>
    </row>
    <row r="24" spans="1:16" ht="19.5">
      <c r="A24" s="293"/>
      <c r="B24" s="294"/>
      <c r="C24" s="156" t="s">
        <v>176</v>
      </c>
      <c r="D24" s="108">
        <f>D10+D15+D23</f>
        <v>18</v>
      </c>
      <c r="E24" s="108">
        <f>E10+E15+E23</f>
        <v>18</v>
      </c>
      <c r="F24" s="107"/>
      <c r="G24" s="108">
        <f>G10+G15+G23</f>
        <v>18</v>
      </c>
      <c r="H24" s="106">
        <f>H10+H15+H23</f>
        <v>18</v>
      </c>
      <c r="I24" s="156"/>
      <c r="J24" s="108">
        <f>J10+J15+J23</f>
        <v>18</v>
      </c>
      <c r="K24" s="108">
        <f>K10+K15+K23</f>
        <v>18</v>
      </c>
      <c r="L24" s="107"/>
      <c r="M24" s="108">
        <f>M10+M15+M23</f>
        <v>18</v>
      </c>
      <c r="N24" s="106">
        <f>N10+N15+N23</f>
        <v>18</v>
      </c>
      <c r="O24" s="166">
        <f>O10+O15+O23</f>
        <v>72</v>
      </c>
      <c r="P24" s="106">
        <f>P10+P15+P23</f>
        <v>72</v>
      </c>
    </row>
    <row r="25" spans="1:16" ht="27" customHeight="1">
      <c r="A25" s="295" t="s">
        <v>144</v>
      </c>
      <c r="B25" s="296"/>
      <c r="C25" s="162" t="s">
        <v>177</v>
      </c>
      <c r="D25" s="101">
        <v>2</v>
      </c>
      <c r="E25" s="101">
        <v>2</v>
      </c>
      <c r="F25" s="73" t="s">
        <v>178</v>
      </c>
      <c r="G25" s="101">
        <v>2</v>
      </c>
      <c r="H25" s="102">
        <v>2</v>
      </c>
      <c r="I25" s="170" t="s">
        <v>179</v>
      </c>
      <c r="J25" s="101">
        <v>2</v>
      </c>
      <c r="K25" s="101">
        <v>2</v>
      </c>
      <c r="L25" s="73" t="s">
        <v>180</v>
      </c>
      <c r="M25" s="101">
        <v>2</v>
      </c>
      <c r="N25" s="102">
        <v>2</v>
      </c>
      <c r="O25" s="76"/>
      <c r="P25" s="74"/>
    </row>
    <row r="26" spans="1:16" ht="24.75" customHeight="1">
      <c r="A26" s="295"/>
      <c r="B26" s="296"/>
      <c r="C26" s="163" t="s">
        <v>213</v>
      </c>
      <c r="D26" s="101">
        <v>2</v>
      </c>
      <c r="E26" s="101">
        <v>2</v>
      </c>
      <c r="F26" s="73" t="s">
        <v>139</v>
      </c>
      <c r="G26" s="101">
        <v>2</v>
      </c>
      <c r="H26" s="102">
        <v>2</v>
      </c>
      <c r="I26" s="162" t="s">
        <v>214</v>
      </c>
      <c r="J26" s="101">
        <v>2</v>
      </c>
      <c r="K26" s="101">
        <v>2</v>
      </c>
      <c r="L26" s="73" t="s">
        <v>140</v>
      </c>
      <c r="M26" s="101">
        <v>2</v>
      </c>
      <c r="N26" s="102">
        <v>2</v>
      </c>
      <c r="O26" s="76"/>
      <c r="P26" s="74"/>
    </row>
    <row r="27" spans="1:16" ht="24" customHeight="1">
      <c r="A27" s="295"/>
      <c r="B27" s="296"/>
      <c r="C27" s="162"/>
      <c r="D27" s="101"/>
      <c r="E27" s="101"/>
      <c r="F27" s="73"/>
      <c r="G27" s="101"/>
      <c r="H27" s="102"/>
      <c r="I27" s="162"/>
      <c r="J27" s="101"/>
      <c r="K27" s="101"/>
      <c r="L27" s="73" t="s">
        <v>216</v>
      </c>
      <c r="M27" s="101">
        <v>2</v>
      </c>
      <c r="N27" s="102">
        <v>2</v>
      </c>
      <c r="O27" s="76"/>
      <c r="P27" s="74"/>
    </row>
    <row r="28" spans="1:16" ht="23.25" customHeight="1">
      <c r="A28" s="295"/>
      <c r="B28" s="296"/>
      <c r="C28" s="162"/>
      <c r="D28" s="101"/>
      <c r="E28" s="101"/>
      <c r="F28" s="73"/>
      <c r="G28" s="101"/>
      <c r="H28" s="102"/>
      <c r="I28" s="162"/>
      <c r="J28" s="101"/>
      <c r="K28" s="101"/>
      <c r="L28" s="73" t="s">
        <v>181</v>
      </c>
      <c r="M28" s="101">
        <v>2</v>
      </c>
      <c r="N28" s="102">
        <v>2</v>
      </c>
      <c r="O28" s="76"/>
      <c r="P28" s="74"/>
    </row>
    <row r="29" spans="1:16" ht="20.25" thickBot="1">
      <c r="A29" s="295"/>
      <c r="B29" s="296"/>
      <c r="C29" s="164" t="s">
        <v>153</v>
      </c>
      <c r="D29" s="151">
        <v>2</v>
      </c>
      <c r="E29" s="151">
        <v>2</v>
      </c>
      <c r="F29" s="165"/>
      <c r="G29" s="151">
        <v>2</v>
      </c>
      <c r="H29" s="152">
        <v>2</v>
      </c>
      <c r="I29" s="164"/>
      <c r="J29" s="151">
        <v>2</v>
      </c>
      <c r="K29" s="151">
        <v>2</v>
      </c>
      <c r="L29" s="165"/>
      <c r="M29" s="151">
        <v>2</v>
      </c>
      <c r="N29" s="152">
        <v>2</v>
      </c>
      <c r="O29" s="174">
        <f>D29+G29+J29+M29</f>
        <v>8</v>
      </c>
      <c r="P29" s="152">
        <f>E29+H29+K29+N29</f>
        <v>8</v>
      </c>
    </row>
    <row r="30" spans="1:16" ht="20.25" thickBot="1">
      <c r="A30" s="297" t="s">
        <v>145</v>
      </c>
      <c r="B30" s="298"/>
      <c r="C30" s="299"/>
      <c r="D30" s="154">
        <f>D24+D29</f>
        <v>20</v>
      </c>
      <c r="E30" s="154">
        <f>E24+E29</f>
        <v>20</v>
      </c>
      <c r="F30" s="153"/>
      <c r="G30" s="154">
        <f>G24+G29</f>
        <v>20</v>
      </c>
      <c r="H30" s="154">
        <f>H24+H29</f>
        <v>20</v>
      </c>
      <c r="I30" s="153"/>
      <c r="J30" s="154">
        <f>J24+J29</f>
        <v>20</v>
      </c>
      <c r="K30" s="154">
        <f>K24+K29</f>
        <v>20</v>
      </c>
      <c r="L30" s="153"/>
      <c r="M30" s="154">
        <f>M24+M29</f>
        <v>20</v>
      </c>
      <c r="N30" s="154">
        <f>N24+N29</f>
        <v>20</v>
      </c>
      <c r="O30" s="100">
        <f>D30+G30+J30+M30</f>
        <v>80</v>
      </c>
      <c r="P30" s="90">
        <f>E30+H30+K30+N30</f>
        <v>80</v>
      </c>
    </row>
    <row r="31" spans="1:16" ht="16.5">
      <c r="A31" s="300" t="s">
        <v>146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2"/>
    </row>
    <row r="32" spans="1:16" ht="16.5">
      <c r="A32" s="307" t="s">
        <v>147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9"/>
    </row>
    <row r="33" spans="1:16" ht="16.5">
      <c r="A33" s="310" t="s">
        <v>148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9"/>
    </row>
    <row r="34" spans="1:16" ht="16.5">
      <c r="A34" s="307" t="s">
        <v>149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9"/>
    </row>
    <row r="35" spans="1:16" ht="17.25">
      <c r="A35" s="306" t="s">
        <v>182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5"/>
    </row>
    <row r="36" spans="1:16" ht="17.25">
      <c r="A36" s="103"/>
      <c r="B36" s="303" t="s">
        <v>234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5"/>
    </row>
    <row r="37" spans="1:16" ht="17.25">
      <c r="A37" s="306" t="s">
        <v>183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5"/>
    </row>
    <row r="38" spans="1:16" ht="17.25">
      <c r="A38" s="103" t="s">
        <v>184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ht="17.25">
      <c r="A39" s="306" t="s">
        <v>185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5"/>
    </row>
    <row r="40" spans="1:16" ht="17.25">
      <c r="A40" s="306" t="s">
        <v>186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5"/>
    </row>
    <row r="41" spans="1:16" ht="18" thickBot="1">
      <c r="A41" s="244" t="s">
        <v>187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6"/>
    </row>
  </sheetData>
  <sheetProtection/>
  <mergeCells count="25">
    <mergeCell ref="B36:P36"/>
    <mergeCell ref="A37:P37"/>
    <mergeCell ref="A39:P39"/>
    <mergeCell ref="A40:P40"/>
    <mergeCell ref="A41:P41"/>
    <mergeCell ref="A32:P32"/>
    <mergeCell ref="A33:P33"/>
    <mergeCell ref="A34:P34"/>
    <mergeCell ref="A35:P35"/>
    <mergeCell ref="A6:B10"/>
    <mergeCell ref="A11:B15"/>
    <mergeCell ref="A16:B24"/>
    <mergeCell ref="A25:B29"/>
    <mergeCell ref="A30:C30"/>
    <mergeCell ref="A31:P31"/>
    <mergeCell ref="A1:P1"/>
    <mergeCell ref="A2:P2"/>
    <mergeCell ref="A3:B5"/>
    <mergeCell ref="C3:H3"/>
    <mergeCell ref="I3:N3"/>
    <mergeCell ref="O3:P4"/>
    <mergeCell ref="C4:E4"/>
    <mergeCell ref="F4:H4"/>
    <mergeCell ref="I4:K4"/>
    <mergeCell ref="L4:N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admin</cp:lastModifiedBy>
  <cp:lastPrinted>2018-10-03T03:01:28Z</cp:lastPrinted>
  <dcterms:created xsi:type="dcterms:W3CDTF">2010-05-17T08:31:15Z</dcterms:created>
  <dcterms:modified xsi:type="dcterms:W3CDTF">2018-12-19T02:26:49Z</dcterms:modified>
  <cp:category/>
  <cp:version/>
  <cp:contentType/>
  <cp:contentStatus/>
</cp:coreProperties>
</file>